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8505" windowHeight="5085" activeTab="0"/>
  </bookViews>
  <sheets>
    <sheet name="MUNDIALES" sheetId="1" r:id="rId1"/>
    <sheet name="ARGENTINA" sheetId="2" r:id="rId2"/>
    <sheet name="CORRIENTES" sheetId="3" r:id="rId3"/>
  </sheets>
  <definedNames/>
  <calcPr fullCalcOnLoad="1"/>
</workbook>
</file>

<file path=xl/sharedStrings.xml><?xml version="1.0" encoding="utf-8"?>
<sst xmlns="http://schemas.openxmlformats.org/spreadsheetml/2006/main" count="231" uniqueCount="134">
  <si>
    <t>Año</t>
  </si>
  <si>
    <r>
      <t xml:space="preserve">Area Cosechada </t>
    </r>
    <r>
      <rPr>
        <b/>
        <sz val="8"/>
        <rFont val="Arial"/>
        <family val="2"/>
      </rPr>
      <t>millones de Ha</t>
    </r>
  </si>
  <si>
    <r>
      <t xml:space="preserve">Rendimiento  </t>
    </r>
    <r>
      <rPr>
        <b/>
        <sz val="8"/>
        <rFont val="Arial"/>
        <family val="2"/>
      </rPr>
      <t>Tn/Ha</t>
    </r>
  </si>
  <si>
    <t>Ratio Stocks/Consumo</t>
  </si>
  <si>
    <r>
      <t xml:space="preserve">Producción Arroz Cáscara </t>
    </r>
    <r>
      <rPr>
        <b/>
        <sz val="8"/>
        <rFont val="Arial"/>
        <family val="2"/>
      </rPr>
      <t>millones de Tn</t>
    </r>
  </si>
  <si>
    <r>
      <t xml:space="preserve">Producción Arroz Elaborado </t>
    </r>
    <r>
      <rPr>
        <b/>
        <sz val="8"/>
        <rFont val="Arial"/>
        <family val="2"/>
      </rPr>
      <t>millones de Tn</t>
    </r>
  </si>
  <si>
    <r>
      <t>Comercio Internacional Arroz Elaborado</t>
    </r>
    <r>
      <rPr>
        <b/>
        <sz val="8"/>
        <rFont val="Arial"/>
        <family val="2"/>
      </rPr>
      <t xml:space="preserve"> millones de Tn</t>
    </r>
  </si>
  <si>
    <r>
      <t xml:space="preserve">Consumo Arroz Elaborado </t>
    </r>
    <r>
      <rPr>
        <b/>
        <sz val="8"/>
        <rFont val="Arial"/>
        <family val="2"/>
      </rPr>
      <t>millones de Tn</t>
    </r>
  </si>
  <si>
    <r>
      <t xml:space="preserve">Stocks Finales Arroz Elaborado </t>
    </r>
    <r>
      <rPr>
        <b/>
        <sz val="8"/>
        <rFont val="Arial"/>
        <family val="2"/>
      </rPr>
      <t>millones de Tn</t>
    </r>
  </si>
  <si>
    <r>
      <t xml:space="preserve">Consumo per Cápita </t>
    </r>
    <r>
      <rPr>
        <b/>
        <sz val="8"/>
        <rFont val="Arial"/>
        <family val="2"/>
      </rPr>
      <t>Kg/Año</t>
    </r>
  </si>
  <si>
    <t>Otros</t>
  </si>
  <si>
    <t>Brasil</t>
  </si>
  <si>
    <t>Filipinas</t>
  </si>
  <si>
    <t>Tailandia</t>
  </si>
  <si>
    <t>Vietnam</t>
  </si>
  <si>
    <t>Indonesia</t>
  </si>
  <si>
    <t>India</t>
  </si>
  <si>
    <t>China</t>
  </si>
  <si>
    <t>Japón</t>
  </si>
  <si>
    <t>Senegal</t>
  </si>
  <si>
    <t>Malasia</t>
  </si>
  <si>
    <t>Irán</t>
  </si>
  <si>
    <t>Nigeria</t>
  </si>
  <si>
    <t>Pakistán</t>
  </si>
  <si>
    <t>Argentina</t>
  </si>
  <si>
    <t>Egipto</t>
  </si>
  <si>
    <t>Uruguay</t>
  </si>
  <si>
    <t>Estados Unidos</t>
  </si>
  <si>
    <t>Australia</t>
  </si>
  <si>
    <r>
      <t>PRINCIPALES RENDIMIENTOS</t>
    </r>
    <r>
      <rPr>
        <b/>
        <sz val="8"/>
        <rFont val="Arial"/>
        <family val="2"/>
      </rPr>
      <t xml:space="preserve"> Tn/Ha</t>
    </r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</si>
  <si>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</si>
  <si>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</si>
  <si>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</si>
  <si>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</si>
  <si>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</si>
  <si>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</si>
  <si>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</si>
  <si>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</si>
  <si>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</si>
  <si>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</si>
  <si>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</si>
  <si>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</si>
  <si>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2007/08*</t>
  </si>
  <si>
    <t>Corrientes</t>
  </si>
  <si>
    <t>Santa Fe</t>
  </si>
  <si>
    <t xml:space="preserve">Chaco </t>
  </si>
  <si>
    <t>Formosa</t>
  </si>
  <si>
    <t>Total País</t>
  </si>
  <si>
    <t xml:space="preserve">Entre Ríos </t>
  </si>
  <si>
    <r>
      <t>SUPERFICIE SEMBRADA</t>
    </r>
    <r>
      <rPr>
        <b/>
        <sz val="8"/>
        <rFont val="Arial"/>
        <family val="2"/>
      </rPr>
      <t xml:space="preserve"> Ha</t>
    </r>
  </si>
  <si>
    <r>
      <t>RENDIMIENTO MEDIO NACIONAL</t>
    </r>
    <r>
      <rPr>
        <b/>
        <sz val="8"/>
        <rFont val="Arial"/>
        <family val="2"/>
      </rPr>
      <t xml:space="preserve"> Tn/Ha</t>
    </r>
  </si>
  <si>
    <r>
      <t xml:space="preserve">PRODUCCION </t>
    </r>
    <r>
      <rPr>
        <b/>
        <sz val="8"/>
        <rFont val="Arial"/>
        <family val="2"/>
      </rPr>
      <t>Tn</t>
    </r>
  </si>
  <si>
    <r>
      <t xml:space="preserve">EXPORTACIONES Equivalente Arroz Cáscara </t>
    </r>
    <r>
      <rPr>
        <b/>
        <sz val="8"/>
        <rFont val="Arial"/>
        <family val="2"/>
      </rPr>
      <t>Tn</t>
    </r>
  </si>
  <si>
    <t>Centro sur</t>
  </si>
  <si>
    <t>Costa Río Uruguay</t>
  </si>
  <si>
    <t>Oeste</t>
  </si>
  <si>
    <t>Paraná Medio</t>
  </si>
  <si>
    <t>Provincia</t>
  </si>
  <si>
    <t>Taim</t>
  </si>
  <si>
    <t>Puitá</t>
  </si>
  <si>
    <t>Doble Carolina</t>
  </si>
  <si>
    <t>VARIEDADES</t>
  </si>
  <si>
    <t>Bangladesh</t>
  </si>
  <si>
    <t xml:space="preserve">Filipinas </t>
  </si>
  <si>
    <r>
      <t xml:space="preserve">PRINCIPALES IMPORTADORES Arroz Elaborado </t>
    </r>
    <r>
      <rPr>
        <b/>
        <sz val="8"/>
        <rFont val="Arial"/>
        <family val="2"/>
      </rPr>
      <t>miles de Tn</t>
    </r>
  </si>
  <si>
    <t>México</t>
  </si>
  <si>
    <t>Total Mundial</t>
  </si>
  <si>
    <t>Burma</t>
  </si>
  <si>
    <r>
      <t>PRINCIPALES CONSUMIDORES</t>
    </r>
    <r>
      <rPr>
        <b/>
        <sz val="8"/>
        <rFont val="Arial"/>
        <family val="2"/>
      </rPr>
      <t xml:space="preserve"> 1000 MT</t>
    </r>
  </si>
  <si>
    <t>2008/09</t>
  </si>
  <si>
    <t>2009/10</t>
  </si>
  <si>
    <t>2010/11</t>
  </si>
  <si>
    <t>Superficie Cosechada Total</t>
  </si>
  <si>
    <t>Superficie Cosechada Largo Fino</t>
  </si>
  <si>
    <t>Superficie Cosechada Largo Grueso</t>
  </si>
  <si>
    <t>Rendimiento Largo Fino</t>
  </si>
  <si>
    <t>Rendimiento Largo Grueso</t>
  </si>
  <si>
    <t>Producción Largo Fino</t>
  </si>
  <si>
    <t>Producción Largo Grueso</t>
  </si>
  <si>
    <t>19.80%</t>
  </si>
  <si>
    <t>Birmania</t>
  </si>
  <si>
    <t>Guyana</t>
  </si>
  <si>
    <t>Cuba</t>
  </si>
  <si>
    <t>EU - 27</t>
  </si>
  <si>
    <t>Hong Kong</t>
  </si>
  <si>
    <t>Mozambique</t>
  </si>
  <si>
    <t>EE.UU.</t>
  </si>
  <si>
    <t>Medio Oriente</t>
  </si>
  <si>
    <t>y el Caribe</t>
  </si>
  <si>
    <t xml:space="preserve">A. Central </t>
  </si>
  <si>
    <t>Corea del sur</t>
  </si>
  <si>
    <r>
      <t xml:space="preserve">PRINCIPALES EXPORTADORES Arroz Elaborado </t>
    </r>
    <r>
      <rPr>
        <b/>
        <sz val="8"/>
        <rFont val="Arial"/>
        <family val="2"/>
      </rPr>
      <t>(Miles de Toneladas)</t>
    </r>
  </si>
  <si>
    <t>Corea del norte</t>
  </si>
  <si>
    <t>Bangladesch</t>
  </si>
  <si>
    <t>Camboya</t>
  </si>
  <si>
    <t>Perú</t>
  </si>
  <si>
    <t>2007/08</t>
  </si>
  <si>
    <t>IC 105</t>
  </si>
  <si>
    <t>CORRIENTES</t>
  </si>
  <si>
    <t>2011/2012</t>
  </si>
  <si>
    <t>2011/12</t>
  </si>
  <si>
    <t xml:space="preserve">IRGA </t>
  </si>
  <si>
    <t>CAMPAÑA 2012/13</t>
  </si>
  <si>
    <t>Nepal</t>
  </si>
  <si>
    <t>Madagascar</t>
  </si>
  <si>
    <t>Sri Lanka</t>
  </si>
  <si>
    <t>SUPERFICIE  MUNDIAL DE  ARROZ  (Miles de  Hectáreas.)</t>
  </si>
  <si>
    <r>
      <t xml:space="preserve">PRINCIPALES PRODUCTORES Arroz Elaborado  </t>
    </r>
    <r>
      <rPr>
        <b/>
        <sz val="8"/>
        <rFont val="Arial"/>
        <family val="2"/>
      </rPr>
      <t>(Millones Tn)</t>
    </r>
  </si>
  <si>
    <t>Angola</t>
  </si>
  <si>
    <t>Camerún</t>
  </si>
  <si>
    <t>Costa de Marfil</t>
  </si>
  <si>
    <t>UE-27</t>
  </si>
  <si>
    <t>Ghana</t>
  </si>
  <si>
    <t>Iraq</t>
  </si>
  <si>
    <t>Saudi Arabia</t>
  </si>
  <si>
    <t>Sur África</t>
  </si>
  <si>
    <t>Emiratos Árabes Unidos</t>
  </si>
  <si>
    <t>Yemén</t>
  </si>
  <si>
    <t>Subtotal</t>
  </si>
  <si>
    <t>No Contabilizado</t>
  </si>
  <si>
    <t>Korea del Sur</t>
  </si>
  <si>
    <t>Korea del Norte</t>
  </si>
  <si>
    <t>Laos</t>
  </si>
  <si>
    <t>Italia</t>
  </si>
  <si>
    <t>España</t>
  </si>
  <si>
    <t xml:space="preserve">  </t>
  </si>
  <si>
    <t>Unión Europea</t>
  </si>
  <si>
    <t>Paraguay</t>
  </si>
  <si>
    <t>2012/2013</t>
  </si>
  <si>
    <t>Guri</t>
  </si>
  <si>
    <t>IC 110</t>
  </si>
  <si>
    <t>Hibrido</t>
  </si>
  <si>
    <t xml:space="preserve">ZONAS </t>
  </si>
  <si>
    <t xml:space="preserve">SEMBRADO 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</si>
</sst>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00"/>
    <numFmt numFmtId="178" formatCode="_-* #,##0.00_-;\-* #,##0.00_-;_-* &quot;-&quot;??_-;_-@_-"/>
    <numFmt numFmtId="179" formatCode="_-* #,##0_-;\-* #,##0_-;_-* &quot;-&quot;??_-;_-@_-"/>
    <numFmt numFmtId="180" formatCode="#,##0.00_ ;[Red]\-#,##0.00\ "/>
    <numFmt numFmtId="181" formatCode="#,##0.0"/>
    <numFmt numFmtId="182" formatCode="0.0%"/>
    <numFmt numFmtId="183" formatCode="0.000%"/>
    <numFmt numFmtId="184" formatCode="0.000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9" fontId="0" fillId="0" borderId="12" xfId="56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4" fontId="0" fillId="0" borderId="13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2" xfId="0" applyNumberFormat="1" applyFont="1" applyBorder="1" applyAlignment="1">
      <alignment horizontal="center"/>
    </xf>
    <xf numFmtId="3" fontId="0" fillId="0" borderId="22" xfId="0" applyNumberFormat="1" applyBorder="1" applyAlignment="1">
      <alignment/>
    </xf>
    <xf numFmtId="3" fontId="5" fillId="0" borderId="23" xfId="0" applyNumberFormat="1" applyFont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172" fontId="0" fillId="0" borderId="12" xfId="0" applyNumberFormat="1" applyFill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9" fontId="0" fillId="0" borderId="0" xfId="56" applyFont="1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1" fontId="0" fillId="0" borderId="18" xfId="0" applyNumberFormat="1" applyFill="1" applyBorder="1" applyAlignment="1">
      <alignment horizontal="left"/>
    </xf>
    <xf numFmtId="0" fontId="0" fillId="0" borderId="13" xfId="0" applyFill="1" applyBorder="1" applyAlignment="1">
      <alignment/>
    </xf>
    <xf numFmtId="1" fontId="0" fillId="0" borderId="19" xfId="0" applyNumberFormat="1" applyFill="1" applyBorder="1" applyAlignment="1">
      <alignment horizontal="left"/>
    </xf>
    <xf numFmtId="1" fontId="0" fillId="0" borderId="12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1" fontId="0" fillId="0" borderId="10" xfId="0" applyNumberFormat="1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3" fontId="0" fillId="0" borderId="11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 horizontal="center"/>
    </xf>
    <xf numFmtId="9" fontId="0" fillId="0" borderId="26" xfId="0" applyNumberFormat="1" applyFont="1" applyFill="1" applyBorder="1" applyAlignment="1">
      <alignment horizontal="center"/>
    </xf>
    <xf numFmtId="9" fontId="0" fillId="0" borderId="27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0" fontId="2" fillId="32" borderId="2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7" fontId="0" fillId="0" borderId="11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left"/>
    </xf>
    <xf numFmtId="4" fontId="0" fillId="0" borderId="12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172" fontId="0" fillId="0" borderId="13" xfId="0" applyNumberForma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3" xfId="0" applyNumberFormat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0" fontId="10" fillId="0" borderId="23" xfId="0" applyNumberFormat="1" applyFont="1" applyBorder="1" applyAlignment="1">
      <alignment horizontal="center" vertical="center"/>
    </xf>
    <xf numFmtId="9" fontId="0" fillId="0" borderId="26" xfId="0" applyNumberForma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83"/>
  <sheetViews>
    <sheetView showGridLines="0" tabSelected="1" zoomScale="80" zoomScaleNormal="80" zoomScalePageLayoutView="0" workbookViewId="0" topLeftCell="A1">
      <selection activeCell="U2" sqref="U2"/>
    </sheetView>
  </sheetViews>
  <sheetFormatPr defaultColWidth="11.421875" defaultRowHeight="12.75"/>
  <cols>
    <col min="1" max="1" width="3.00390625" style="0" customWidth="1"/>
    <col min="2" max="2" width="11.421875" style="8" customWidth="1"/>
    <col min="3" max="3" width="14.28125" style="0" customWidth="1"/>
    <col min="4" max="4" width="13.8515625" style="0" customWidth="1"/>
    <col min="5" max="5" width="12.28125" style="0" customWidth="1"/>
    <col min="6" max="6" width="12.140625" style="0" customWidth="1"/>
    <col min="7" max="7" width="14.140625" style="0" customWidth="1"/>
    <col min="8" max="8" width="12.57421875" style="0" customWidth="1"/>
    <col min="9" max="9" width="13.7109375" style="0" customWidth="1"/>
    <col min="10" max="10" width="16.00390625" style="0" customWidth="1"/>
    <col min="11" max="11" width="11.8515625" style="0" customWidth="1"/>
    <col min="12" max="12" width="6.421875" style="0" customWidth="1"/>
    <col min="13" max="13" width="14.140625" style="0" customWidth="1"/>
    <col min="14" max="14" width="11.57421875" style="0" customWidth="1"/>
    <col min="15" max="15" width="12.00390625" style="0" customWidth="1"/>
    <col min="16" max="16" width="9.421875" style="0" customWidth="1"/>
    <col min="17" max="17" width="14.8515625" style="0" customWidth="1"/>
    <col min="18" max="18" width="11.421875" style="0" customWidth="1"/>
    <col min="19" max="19" width="14.140625" style="0" bestFit="1" customWidth="1"/>
    <col min="20" max="20" width="10.8515625" style="0" customWidth="1"/>
    <col min="21" max="21" width="15.8515625" style="0" customWidth="1"/>
    <col min="22" max="22" width="10.57421875" style="0" customWidth="1"/>
    <col min="23" max="23" width="12.140625" style="0" customWidth="1"/>
    <col min="24" max="24" width="10.140625" style="0" customWidth="1"/>
    <col min="25" max="25" width="4.28125" style="0" customWidth="1"/>
    <col min="26" max="26" width="11.00390625" style="0" customWidth="1"/>
  </cols>
  <sheetData>
    <row r="1" ht="13.5" thickBot="1"/>
    <row r="2" spans="17:18" ht="13.5" thickBot="1">
      <c r="Q2" s="161" t="s">
        <v>102</v>
      </c>
      <c r="R2" s="162"/>
    </row>
    <row r="3" ht="13.5" thickBot="1"/>
    <row r="4" spans="2:27" ht="81.75" customHeight="1" thickBot="1">
      <c r="B4" s="2" t="s">
        <v>0</v>
      </c>
      <c r="C4" s="2" t="s">
        <v>1</v>
      </c>
      <c r="D4" s="1" t="s">
        <v>2</v>
      </c>
      <c r="E4" s="1" t="s">
        <v>4</v>
      </c>
      <c r="F4" s="2" t="s">
        <v>5</v>
      </c>
      <c r="G4" s="2" t="s">
        <v>6</v>
      </c>
      <c r="H4" s="2" t="s">
        <v>7</v>
      </c>
      <c r="I4" s="19" t="s">
        <v>8</v>
      </c>
      <c r="J4" s="2" t="s">
        <v>3</v>
      </c>
      <c r="K4" s="9" t="s">
        <v>9</v>
      </c>
      <c r="M4" s="138" t="s">
        <v>106</v>
      </c>
      <c r="N4" s="139"/>
      <c r="O4" s="136" t="s">
        <v>107</v>
      </c>
      <c r="P4" s="137"/>
      <c r="Q4" s="136" t="s">
        <v>64</v>
      </c>
      <c r="R4" s="137"/>
      <c r="S4" s="136" t="s">
        <v>91</v>
      </c>
      <c r="T4" s="137"/>
      <c r="U4" s="138" t="s">
        <v>29</v>
      </c>
      <c r="V4" s="139"/>
      <c r="W4" s="138" t="s">
        <v>68</v>
      </c>
      <c r="X4" s="139"/>
      <c r="Z4" s="1" t="s">
        <v>0</v>
      </c>
      <c r="AA4" s="2" t="s">
        <v>2</v>
      </c>
    </row>
    <row r="5" spans="2:27" ht="12.75">
      <c r="B5" s="48">
        <v>1961</v>
      </c>
      <c r="C5" s="4">
        <v>120.1</v>
      </c>
      <c r="D5" s="51">
        <v>1.8</v>
      </c>
      <c r="E5" s="5">
        <f>D5*C5</f>
        <v>216.18</v>
      </c>
      <c r="F5" s="3">
        <v>150.8</v>
      </c>
      <c r="G5" s="3">
        <v>6.5</v>
      </c>
      <c r="H5" s="3">
        <v>156.6</v>
      </c>
      <c r="I5" s="35">
        <v>10.5</v>
      </c>
      <c r="J5" s="7">
        <v>0.067</v>
      </c>
      <c r="K5" s="5">
        <v>51.1872338918387</v>
      </c>
      <c r="M5" s="117" t="s">
        <v>17</v>
      </c>
      <c r="N5" s="114">
        <v>30.29</v>
      </c>
      <c r="O5" s="80" t="s">
        <v>86</v>
      </c>
      <c r="P5" s="81">
        <v>6.3</v>
      </c>
      <c r="Q5" s="80" t="s">
        <v>108</v>
      </c>
      <c r="R5" s="81">
        <v>500</v>
      </c>
      <c r="S5" s="80" t="s">
        <v>24</v>
      </c>
      <c r="T5" s="81">
        <v>625</v>
      </c>
      <c r="U5" s="81" t="s">
        <v>17</v>
      </c>
      <c r="V5" s="75">
        <v>6.78</v>
      </c>
      <c r="W5" s="80" t="s">
        <v>18</v>
      </c>
      <c r="X5" s="123">
        <v>8.2</v>
      </c>
      <c r="Z5" s="57">
        <v>1961</v>
      </c>
      <c r="AA5" s="69">
        <v>1.8</v>
      </c>
    </row>
    <row r="6" spans="2:27" ht="12.75">
      <c r="B6" s="48">
        <v>1962</v>
      </c>
      <c r="C6" s="3">
        <v>115.8</v>
      </c>
      <c r="D6" s="51">
        <v>1.9</v>
      </c>
      <c r="E6" s="6">
        <f aca="true" t="shared" si="0" ref="E6:E55">D6*C6</f>
        <v>220.01999999999998</v>
      </c>
      <c r="F6" s="3">
        <v>147.3</v>
      </c>
      <c r="G6" s="3">
        <v>6.3</v>
      </c>
      <c r="H6" s="3">
        <v>149.3</v>
      </c>
      <c r="I6" s="35">
        <v>8.5</v>
      </c>
      <c r="J6" s="7">
        <v>0.057</v>
      </c>
      <c r="K6" s="6">
        <v>47.96445865097666</v>
      </c>
      <c r="M6" s="83" t="s">
        <v>16</v>
      </c>
      <c r="N6" s="113">
        <v>42.41</v>
      </c>
      <c r="O6" s="82" t="s">
        <v>16</v>
      </c>
      <c r="P6" s="75">
        <v>104.4</v>
      </c>
      <c r="Q6" s="82" t="s">
        <v>62</v>
      </c>
      <c r="R6" s="75">
        <v>300</v>
      </c>
      <c r="S6" s="84" t="s">
        <v>28</v>
      </c>
      <c r="T6" s="75">
        <v>520</v>
      </c>
      <c r="U6" s="75" t="s">
        <v>18</v>
      </c>
      <c r="V6" s="75">
        <v>6.74</v>
      </c>
      <c r="W6" s="82" t="s">
        <v>11</v>
      </c>
      <c r="X6" s="67">
        <v>8.6</v>
      </c>
      <c r="Z6" s="48">
        <v>1962</v>
      </c>
      <c r="AA6" s="4">
        <v>1.9</v>
      </c>
    </row>
    <row r="7" spans="2:27" ht="12.75">
      <c r="B7" s="48">
        <v>1963</v>
      </c>
      <c r="C7" s="3">
        <v>119.7</v>
      </c>
      <c r="D7" s="51">
        <v>1.9</v>
      </c>
      <c r="E7" s="6">
        <f t="shared" si="0"/>
        <v>227.43</v>
      </c>
      <c r="F7" s="3">
        <v>155.1</v>
      </c>
      <c r="G7" s="3">
        <v>7.3</v>
      </c>
      <c r="H7" s="3">
        <v>151.1</v>
      </c>
      <c r="I7" s="35">
        <v>12.5</v>
      </c>
      <c r="J7" s="7">
        <v>0.083</v>
      </c>
      <c r="K7" s="6">
        <v>47.54544015733074</v>
      </c>
      <c r="M7" s="83" t="s">
        <v>15</v>
      </c>
      <c r="N7" s="113">
        <v>12.19</v>
      </c>
      <c r="O7" s="82" t="s">
        <v>15</v>
      </c>
      <c r="P7" s="75">
        <v>37.5</v>
      </c>
      <c r="Q7" s="84" t="s">
        <v>11</v>
      </c>
      <c r="R7" s="75">
        <v>750</v>
      </c>
      <c r="S7" s="82" t="s">
        <v>11</v>
      </c>
      <c r="T7" s="78">
        <v>850</v>
      </c>
      <c r="U7" s="75" t="s">
        <v>120</v>
      </c>
      <c r="V7" s="75">
        <v>6.37</v>
      </c>
      <c r="W7" s="82" t="s">
        <v>13</v>
      </c>
      <c r="X7" s="67">
        <v>9.6</v>
      </c>
      <c r="Z7" s="48">
        <v>1963</v>
      </c>
      <c r="AA7" s="4">
        <v>1.9</v>
      </c>
    </row>
    <row r="8" spans="2:27" ht="12.75">
      <c r="B8" s="48">
        <v>1964</v>
      </c>
      <c r="C8" s="3">
        <v>121.2</v>
      </c>
      <c r="D8" s="51">
        <v>2</v>
      </c>
      <c r="E8" s="6">
        <f t="shared" si="0"/>
        <v>242.4</v>
      </c>
      <c r="F8" s="3">
        <v>169</v>
      </c>
      <c r="G8" s="3">
        <v>7.7</v>
      </c>
      <c r="H8" s="3">
        <v>165.3</v>
      </c>
      <c r="I8" s="35">
        <v>16.3</v>
      </c>
      <c r="J8" s="7">
        <v>0.098</v>
      </c>
      <c r="K8" s="6">
        <v>50.964319663367185</v>
      </c>
      <c r="M8" s="83" t="s">
        <v>62</v>
      </c>
      <c r="N8" s="113">
        <v>11.65</v>
      </c>
      <c r="O8" s="84" t="s">
        <v>25</v>
      </c>
      <c r="P8" s="75">
        <v>3.8</v>
      </c>
      <c r="Q8" s="82" t="s">
        <v>109</v>
      </c>
      <c r="R8" s="75">
        <v>500</v>
      </c>
      <c r="S8" s="82" t="s">
        <v>67</v>
      </c>
      <c r="T8" s="75">
        <v>750</v>
      </c>
      <c r="U8" s="75" t="s">
        <v>121</v>
      </c>
      <c r="V8" s="75">
        <v>4.74</v>
      </c>
      <c r="W8" s="82" t="s">
        <v>67</v>
      </c>
      <c r="X8" s="67">
        <v>10</v>
      </c>
      <c r="Z8" s="48">
        <v>1964</v>
      </c>
      <c r="AA8" s="4">
        <v>2</v>
      </c>
    </row>
    <row r="9" spans="2:27" ht="12.75">
      <c r="B9" s="48">
        <v>1965</v>
      </c>
      <c r="C9" s="3">
        <v>125.4</v>
      </c>
      <c r="D9" s="51">
        <v>2.1</v>
      </c>
      <c r="E9" s="6">
        <f t="shared" si="0"/>
        <v>263.34000000000003</v>
      </c>
      <c r="F9" s="3">
        <v>180.7</v>
      </c>
      <c r="G9" s="3">
        <v>8.2</v>
      </c>
      <c r="H9" s="3">
        <v>179.8</v>
      </c>
      <c r="I9" s="35">
        <v>17.2</v>
      </c>
      <c r="J9" s="7">
        <v>0.096</v>
      </c>
      <c r="K9" s="6">
        <v>54.31169076736164</v>
      </c>
      <c r="M9" s="83" t="s">
        <v>13</v>
      </c>
      <c r="N9" s="113">
        <v>10.83</v>
      </c>
      <c r="O9" s="82" t="s">
        <v>14</v>
      </c>
      <c r="P9" s="75">
        <v>27.65</v>
      </c>
      <c r="Q9" s="82" t="s">
        <v>17</v>
      </c>
      <c r="R9" s="78">
        <v>3200</v>
      </c>
      <c r="S9" s="84" t="s">
        <v>94</v>
      </c>
      <c r="T9" s="75">
        <v>1000</v>
      </c>
      <c r="U9" s="75" t="s">
        <v>16</v>
      </c>
      <c r="V9" s="75">
        <v>3.69</v>
      </c>
      <c r="W9" s="82" t="s">
        <v>12</v>
      </c>
      <c r="X9" s="67">
        <v>13.614</v>
      </c>
      <c r="Z9" s="48">
        <v>1965</v>
      </c>
      <c r="AA9" s="4">
        <v>2.1</v>
      </c>
    </row>
    <row r="10" spans="2:27" ht="12.75">
      <c r="B10" s="48">
        <v>1966</v>
      </c>
      <c r="C10" s="3">
        <v>124</v>
      </c>
      <c r="D10" s="51">
        <v>2</v>
      </c>
      <c r="E10" s="6">
        <f t="shared" si="0"/>
        <v>248</v>
      </c>
      <c r="F10" s="3">
        <v>172.9</v>
      </c>
      <c r="G10" s="3">
        <v>7.9</v>
      </c>
      <c r="H10" s="3">
        <v>172</v>
      </c>
      <c r="I10" s="35">
        <v>18.1</v>
      </c>
      <c r="J10" s="7">
        <v>0.105</v>
      </c>
      <c r="K10" s="6">
        <v>50.87859249300809</v>
      </c>
      <c r="M10" s="83" t="s">
        <v>14</v>
      </c>
      <c r="N10" s="113">
        <v>8.74</v>
      </c>
      <c r="O10" s="82" t="s">
        <v>13</v>
      </c>
      <c r="P10" s="75">
        <v>20.2</v>
      </c>
      <c r="Q10" s="84" t="s">
        <v>110</v>
      </c>
      <c r="R10" s="75">
        <v>1300</v>
      </c>
      <c r="S10" s="82" t="s">
        <v>17</v>
      </c>
      <c r="T10" s="75">
        <v>350</v>
      </c>
      <c r="U10" s="75" t="s">
        <v>62</v>
      </c>
      <c r="V10" s="75">
        <v>4.35</v>
      </c>
      <c r="W10" s="82" t="s">
        <v>14</v>
      </c>
      <c r="X10" s="67">
        <v>19.15</v>
      </c>
      <c r="Z10" s="48">
        <v>1966</v>
      </c>
      <c r="AA10" s="4">
        <v>2</v>
      </c>
    </row>
    <row r="11" spans="2:27" ht="12.75">
      <c r="B11" s="48">
        <v>1967</v>
      </c>
      <c r="C11" s="3">
        <v>125.7</v>
      </c>
      <c r="D11" s="51">
        <v>2.1</v>
      </c>
      <c r="E11" s="6">
        <f t="shared" si="0"/>
        <v>263.97</v>
      </c>
      <c r="F11" s="3">
        <v>179</v>
      </c>
      <c r="G11" s="3">
        <v>7.8</v>
      </c>
      <c r="H11" s="3">
        <v>178.5</v>
      </c>
      <c r="I11" s="35">
        <v>18.6</v>
      </c>
      <c r="J11" s="7">
        <v>0.10400000000000001</v>
      </c>
      <c r="K11" s="6">
        <v>51.73965600470861</v>
      </c>
      <c r="M11" s="118" t="s">
        <v>80</v>
      </c>
      <c r="N11" s="113">
        <v>6.35</v>
      </c>
      <c r="O11" s="84" t="s">
        <v>18</v>
      </c>
      <c r="P11" s="75">
        <v>7.85</v>
      </c>
      <c r="Q11" s="82" t="s">
        <v>82</v>
      </c>
      <c r="R11" s="75">
        <v>525</v>
      </c>
      <c r="S11" s="82" t="s">
        <v>25</v>
      </c>
      <c r="T11" s="75">
        <v>850</v>
      </c>
      <c r="U11" s="75" t="s">
        <v>23</v>
      </c>
      <c r="V11" s="75">
        <v>3.38</v>
      </c>
      <c r="W11" s="82" t="s">
        <v>62</v>
      </c>
      <c r="X11" s="67">
        <v>32.4</v>
      </c>
      <c r="Z11" s="48">
        <v>1967</v>
      </c>
      <c r="AA11" s="4">
        <v>2.1</v>
      </c>
    </row>
    <row r="12" spans="2:27" ht="12.75">
      <c r="B12" s="48">
        <v>1968</v>
      </c>
      <c r="C12" s="3">
        <v>127</v>
      </c>
      <c r="D12" s="51">
        <v>2.2</v>
      </c>
      <c r="E12" s="6">
        <f t="shared" si="0"/>
        <v>279.40000000000003</v>
      </c>
      <c r="F12" s="3">
        <v>188.9</v>
      </c>
      <c r="G12" s="3">
        <v>7.2</v>
      </c>
      <c r="H12" s="3">
        <v>186.1</v>
      </c>
      <c r="I12" s="35">
        <v>21.3</v>
      </c>
      <c r="J12" s="7">
        <v>0.114</v>
      </c>
      <c r="K12" s="6">
        <v>52.8584670142876</v>
      </c>
      <c r="M12" s="83" t="s">
        <v>12</v>
      </c>
      <c r="N12" s="113">
        <v>4.69</v>
      </c>
      <c r="O12" s="82" t="s">
        <v>63</v>
      </c>
      <c r="P12" s="75">
        <v>11.35</v>
      </c>
      <c r="Q12" s="82" t="s">
        <v>111</v>
      </c>
      <c r="R12" s="75">
        <v>1200</v>
      </c>
      <c r="S12" s="82" t="s">
        <v>126</v>
      </c>
      <c r="T12" s="78">
        <v>200</v>
      </c>
      <c r="U12" s="75" t="s">
        <v>15</v>
      </c>
      <c r="V12" s="75">
        <v>4.72</v>
      </c>
      <c r="W12" s="82" t="s">
        <v>15</v>
      </c>
      <c r="X12" s="67">
        <v>38.9</v>
      </c>
      <c r="Z12" s="48">
        <v>1968</v>
      </c>
      <c r="AA12" s="4">
        <v>2.2</v>
      </c>
    </row>
    <row r="13" spans="2:27" ht="12.75">
      <c r="B13" s="48">
        <v>1969</v>
      </c>
      <c r="C13" s="3">
        <v>128.6</v>
      </c>
      <c r="D13" s="51">
        <v>2.2</v>
      </c>
      <c r="E13" s="6">
        <f t="shared" si="0"/>
        <v>282.92</v>
      </c>
      <c r="F13" s="3">
        <v>194.9</v>
      </c>
      <c r="G13" s="3">
        <v>7.5</v>
      </c>
      <c r="H13" s="3">
        <v>191.6</v>
      </c>
      <c r="I13" s="35">
        <v>24.6</v>
      </c>
      <c r="J13" s="7">
        <v>0.128</v>
      </c>
      <c r="K13" s="6">
        <v>53.28353720178742</v>
      </c>
      <c r="M13" s="83" t="s">
        <v>11</v>
      </c>
      <c r="N13" s="113">
        <v>2.39</v>
      </c>
      <c r="O13" s="82" t="s">
        <v>11</v>
      </c>
      <c r="P13" s="75">
        <v>8.4</v>
      </c>
      <c r="Q13" s="84" t="s">
        <v>112</v>
      </c>
      <c r="R13" s="78">
        <v>600</v>
      </c>
      <c r="S13" s="84" t="s">
        <v>81</v>
      </c>
      <c r="T13" s="75">
        <v>345</v>
      </c>
      <c r="U13" s="75" t="s">
        <v>14</v>
      </c>
      <c r="V13" s="75">
        <v>5.64</v>
      </c>
      <c r="W13" s="82" t="s">
        <v>16</v>
      </c>
      <c r="X13" s="67">
        <v>94.3</v>
      </c>
      <c r="Z13" s="48">
        <v>1969</v>
      </c>
      <c r="AA13" s="4">
        <v>2.2</v>
      </c>
    </row>
    <row r="14" spans="2:27" ht="13.5" thickBot="1">
      <c r="B14" s="48">
        <v>1970</v>
      </c>
      <c r="C14" s="3">
        <v>131.4</v>
      </c>
      <c r="D14" s="51">
        <v>2.2</v>
      </c>
      <c r="E14" s="6">
        <f t="shared" si="0"/>
        <v>289.08000000000004</v>
      </c>
      <c r="F14" s="3">
        <v>201.1</v>
      </c>
      <c r="G14" s="3">
        <v>8.2</v>
      </c>
      <c r="H14" s="3">
        <v>199.2</v>
      </c>
      <c r="I14" s="35">
        <v>26.4</v>
      </c>
      <c r="J14" s="7">
        <v>0.133</v>
      </c>
      <c r="K14" s="6">
        <v>54.25447460592679</v>
      </c>
      <c r="M14" s="118" t="s">
        <v>22</v>
      </c>
      <c r="N14" s="113">
        <v>2</v>
      </c>
      <c r="O14" s="108" t="s">
        <v>23</v>
      </c>
      <c r="P14" s="75">
        <v>6</v>
      </c>
      <c r="Q14" s="82" t="s">
        <v>84</v>
      </c>
      <c r="R14" s="75">
        <v>425</v>
      </c>
      <c r="S14" s="82" t="s">
        <v>16</v>
      </c>
      <c r="T14" s="75">
        <v>9300</v>
      </c>
      <c r="U14" s="75" t="s">
        <v>13</v>
      </c>
      <c r="V14" s="75">
        <v>2.82</v>
      </c>
      <c r="W14" s="82" t="s">
        <v>17</v>
      </c>
      <c r="X14" s="67">
        <v>144</v>
      </c>
      <c r="Z14" s="48">
        <v>1970</v>
      </c>
      <c r="AA14" s="4">
        <v>2.2</v>
      </c>
    </row>
    <row r="15" spans="2:27" ht="13.5" thickBot="1">
      <c r="B15" s="48">
        <v>1971</v>
      </c>
      <c r="C15" s="3">
        <v>132.7</v>
      </c>
      <c r="D15" s="51">
        <v>2.4</v>
      </c>
      <c r="E15" s="6">
        <f t="shared" si="0"/>
        <v>318.47999999999996</v>
      </c>
      <c r="F15" s="3">
        <v>213</v>
      </c>
      <c r="G15" s="3">
        <v>8.6</v>
      </c>
      <c r="H15" s="3">
        <v>210.6</v>
      </c>
      <c r="I15" s="35">
        <v>28.8</v>
      </c>
      <c r="J15" s="7">
        <v>0.13699999999999998</v>
      </c>
      <c r="K15" s="6">
        <v>56.16156223494438</v>
      </c>
      <c r="M15" s="118" t="s">
        <v>18</v>
      </c>
      <c r="N15" s="113">
        <v>1.51</v>
      </c>
      <c r="O15" s="84" t="s">
        <v>83</v>
      </c>
      <c r="P15" s="75">
        <v>2.01</v>
      </c>
      <c r="Q15" s="82" t="s">
        <v>15</v>
      </c>
      <c r="R15" s="78">
        <v>1000</v>
      </c>
      <c r="S15" s="82" t="s">
        <v>23</v>
      </c>
      <c r="T15" s="75">
        <v>3100</v>
      </c>
      <c r="U15" s="75" t="s">
        <v>67</v>
      </c>
      <c r="V15" s="75">
        <v>2.62</v>
      </c>
      <c r="W15" s="85" t="s">
        <v>66</v>
      </c>
      <c r="X15" s="115">
        <v>468.7</v>
      </c>
      <c r="Z15" s="48">
        <v>1971</v>
      </c>
      <c r="AA15" s="4">
        <v>2.4</v>
      </c>
    </row>
    <row r="16" spans="2:27" ht="12.75">
      <c r="B16" s="48">
        <v>1972</v>
      </c>
      <c r="C16" s="3">
        <v>134.8</v>
      </c>
      <c r="D16" s="51">
        <v>2.3</v>
      </c>
      <c r="E16" s="6">
        <f t="shared" si="0"/>
        <v>310.04</v>
      </c>
      <c r="F16" s="3">
        <v>215.8</v>
      </c>
      <c r="G16" s="3">
        <v>8.7</v>
      </c>
      <c r="H16" s="3">
        <v>215.9</v>
      </c>
      <c r="I16" s="35">
        <v>28.7</v>
      </c>
      <c r="J16" s="7">
        <v>0.133</v>
      </c>
      <c r="K16" s="6">
        <v>56.41722004573118</v>
      </c>
      <c r="M16" s="118" t="s">
        <v>103</v>
      </c>
      <c r="N16" s="113">
        <v>1.56</v>
      </c>
      <c r="O16" s="84" t="s">
        <v>22</v>
      </c>
      <c r="P16" s="75">
        <v>3.6</v>
      </c>
      <c r="Q16" s="84" t="s">
        <v>21</v>
      </c>
      <c r="R16" s="78">
        <v>1800</v>
      </c>
      <c r="S16" s="84" t="s">
        <v>127</v>
      </c>
      <c r="T16" s="75">
        <v>250</v>
      </c>
      <c r="U16" s="75" t="s">
        <v>12</v>
      </c>
      <c r="V16" s="75">
        <v>3.86</v>
      </c>
      <c r="W16" s="86"/>
      <c r="X16" s="87"/>
      <c r="Z16" s="48">
        <v>1972</v>
      </c>
      <c r="AA16" s="4">
        <v>2.3</v>
      </c>
    </row>
    <row r="17" spans="2:27" ht="12.75">
      <c r="B17" s="48">
        <v>1973</v>
      </c>
      <c r="C17" s="3">
        <v>132.7</v>
      </c>
      <c r="D17" s="51">
        <v>2.3</v>
      </c>
      <c r="E17" s="6">
        <f t="shared" si="0"/>
        <v>305.2099999999999</v>
      </c>
      <c r="F17" s="3">
        <v>208.9</v>
      </c>
      <c r="G17" s="3">
        <v>8.3</v>
      </c>
      <c r="H17" s="3">
        <v>213.5</v>
      </c>
      <c r="I17" s="35">
        <v>24.2</v>
      </c>
      <c r="J17" s="7">
        <v>0.113</v>
      </c>
      <c r="K17" s="6">
        <v>54.70165047907968</v>
      </c>
      <c r="M17" s="118" t="s">
        <v>104</v>
      </c>
      <c r="N17" s="113">
        <v>1.34</v>
      </c>
      <c r="O17" s="84" t="s">
        <v>87</v>
      </c>
      <c r="P17" s="75">
        <v>1.6</v>
      </c>
      <c r="Q17" s="82" t="s">
        <v>113</v>
      </c>
      <c r="R17" s="75">
        <v>1400</v>
      </c>
      <c r="S17" s="82" t="s">
        <v>13</v>
      </c>
      <c r="T17" s="78">
        <v>8000</v>
      </c>
      <c r="U17" s="75" t="s">
        <v>94</v>
      </c>
      <c r="V17" s="75">
        <v>2.44</v>
      </c>
      <c r="W17" s="87"/>
      <c r="X17" s="87"/>
      <c r="Z17" s="48">
        <v>1973</v>
      </c>
      <c r="AA17" s="4">
        <v>2.3</v>
      </c>
    </row>
    <row r="18" spans="2:27" ht="12.75">
      <c r="B18" s="48">
        <v>1974</v>
      </c>
      <c r="C18" s="3">
        <v>136.3</v>
      </c>
      <c r="D18" s="51">
        <v>2.5</v>
      </c>
      <c r="E18" s="6">
        <f t="shared" si="0"/>
        <v>340.75</v>
      </c>
      <c r="F18" s="3">
        <v>227.6</v>
      </c>
      <c r="G18" s="3">
        <v>7.5</v>
      </c>
      <c r="H18" s="3">
        <v>222.4</v>
      </c>
      <c r="I18" s="35">
        <v>29.3</v>
      </c>
      <c r="J18" s="7">
        <v>0.132</v>
      </c>
      <c r="K18" s="6">
        <v>55.885302221928626</v>
      </c>
      <c r="M18" s="118" t="s">
        <v>105</v>
      </c>
      <c r="N18" s="113">
        <v>1.17</v>
      </c>
      <c r="O18" s="84" t="s">
        <v>80</v>
      </c>
      <c r="P18" s="75">
        <v>10.36</v>
      </c>
      <c r="Q18" s="82" t="s">
        <v>18</v>
      </c>
      <c r="R18" s="78">
        <v>700</v>
      </c>
      <c r="S18" s="82" t="s">
        <v>26</v>
      </c>
      <c r="T18" s="75">
        <v>900</v>
      </c>
      <c r="U18" s="75" t="s">
        <v>122</v>
      </c>
      <c r="V18" s="75">
        <v>2.72</v>
      </c>
      <c r="W18" s="87"/>
      <c r="X18" s="87"/>
      <c r="Z18" s="48">
        <v>1974</v>
      </c>
      <c r="AA18" s="4">
        <v>2.5</v>
      </c>
    </row>
    <row r="19" spans="2:27" ht="13.5" customHeight="1">
      <c r="B19" s="48">
        <v>1975</v>
      </c>
      <c r="C19" s="3">
        <v>137.8</v>
      </c>
      <c r="D19" s="51">
        <v>2.4</v>
      </c>
      <c r="E19" s="6">
        <f t="shared" si="0"/>
        <v>330.72</v>
      </c>
      <c r="F19" s="3">
        <v>225.7</v>
      </c>
      <c r="G19" s="3">
        <v>7.2</v>
      </c>
      <c r="H19" s="3">
        <v>226.2</v>
      </c>
      <c r="I19" s="35">
        <v>28.8</v>
      </c>
      <c r="J19" s="7">
        <v>0.127</v>
      </c>
      <c r="K19" s="6">
        <v>55.789911137449714</v>
      </c>
      <c r="M19" s="118" t="s">
        <v>86</v>
      </c>
      <c r="N19" s="113">
        <v>1.08</v>
      </c>
      <c r="O19" s="84" t="s">
        <v>89</v>
      </c>
      <c r="P19" s="75"/>
      <c r="Q19" s="84" t="s">
        <v>20</v>
      </c>
      <c r="R19" s="75">
        <v>1050</v>
      </c>
      <c r="S19" s="82" t="s">
        <v>14</v>
      </c>
      <c r="T19" s="75">
        <v>7800</v>
      </c>
      <c r="U19" s="75" t="s">
        <v>20</v>
      </c>
      <c r="V19" s="75">
        <v>3.86</v>
      </c>
      <c r="W19" s="87"/>
      <c r="X19" s="87"/>
      <c r="Z19" s="48">
        <v>1975</v>
      </c>
      <c r="AA19" s="4">
        <v>2.4</v>
      </c>
    </row>
    <row r="20" spans="2:27" ht="13.5" thickBot="1">
      <c r="B20" s="48">
        <v>1976</v>
      </c>
      <c r="C20" s="3">
        <v>142.9</v>
      </c>
      <c r="D20" s="51">
        <v>2.5</v>
      </c>
      <c r="E20" s="6">
        <f t="shared" si="0"/>
        <v>357.25</v>
      </c>
      <c r="F20" s="3">
        <v>243.1</v>
      </c>
      <c r="G20" s="3">
        <v>8.1</v>
      </c>
      <c r="H20" s="3">
        <v>232.5</v>
      </c>
      <c r="I20" s="35">
        <v>39.4</v>
      </c>
      <c r="J20" s="7">
        <v>0.16899999999999998</v>
      </c>
      <c r="K20" s="6">
        <v>56.327007682050045</v>
      </c>
      <c r="M20" s="118" t="s">
        <v>10</v>
      </c>
      <c r="N20" s="113">
        <v>14.55</v>
      </c>
      <c r="O20" s="84" t="s">
        <v>88</v>
      </c>
      <c r="P20" s="75">
        <v>1.6</v>
      </c>
      <c r="Q20" s="82" t="s">
        <v>65</v>
      </c>
      <c r="R20" s="78">
        <v>725</v>
      </c>
      <c r="S20" s="84" t="s">
        <v>27</v>
      </c>
      <c r="T20" s="75">
        <v>3150</v>
      </c>
      <c r="U20" s="75" t="s">
        <v>11</v>
      </c>
      <c r="V20" s="75">
        <v>4.92</v>
      </c>
      <c r="W20" s="87"/>
      <c r="X20" s="87"/>
      <c r="Z20" s="48">
        <v>1976</v>
      </c>
      <c r="AA20" s="4">
        <v>2.5</v>
      </c>
    </row>
    <row r="21" spans="2:27" ht="13.5" thickBot="1">
      <c r="B21" s="48">
        <v>1977</v>
      </c>
      <c r="C21" s="3">
        <v>141.4</v>
      </c>
      <c r="D21" s="51">
        <v>2.5</v>
      </c>
      <c r="E21" s="6">
        <f t="shared" si="0"/>
        <v>353.5</v>
      </c>
      <c r="F21" s="3">
        <v>235.8</v>
      </c>
      <c r="G21" s="3">
        <v>10.3</v>
      </c>
      <c r="H21" s="3">
        <v>236.4</v>
      </c>
      <c r="I21" s="35">
        <v>38.8</v>
      </c>
      <c r="J21" s="7">
        <v>0.16399999999999998</v>
      </c>
      <c r="K21" s="6">
        <v>56.275632693702654</v>
      </c>
      <c r="M21" s="119" t="s">
        <v>66</v>
      </c>
      <c r="N21" s="116">
        <v>157.203</v>
      </c>
      <c r="O21" s="84" t="s">
        <v>17</v>
      </c>
      <c r="P21" s="75">
        <v>143.3</v>
      </c>
      <c r="Q21" s="82" t="s">
        <v>85</v>
      </c>
      <c r="R21" s="78">
        <v>475</v>
      </c>
      <c r="S21" s="82" t="s">
        <v>10</v>
      </c>
      <c r="T21" s="75">
        <v>1017</v>
      </c>
      <c r="U21" s="75" t="s">
        <v>95</v>
      </c>
      <c r="V21" s="75">
        <v>7.47</v>
      </c>
      <c r="W21" s="87"/>
      <c r="X21" s="87"/>
      <c r="Z21" s="48">
        <v>1977</v>
      </c>
      <c r="AA21" s="4">
        <v>2.5</v>
      </c>
    </row>
    <row r="22" spans="2:27" ht="13.5" thickBot="1">
      <c r="B22" s="48">
        <v>1978</v>
      </c>
      <c r="C22" s="3">
        <v>143.4</v>
      </c>
      <c r="D22" s="51">
        <v>2.6</v>
      </c>
      <c r="E22" s="6">
        <f t="shared" si="0"/>
        <v>372.84000000000003</v>
      </c>
      <c r="F22" s="3">
        <v>250.6</v>
      </c>
      <c r="G22" s="3">
        <v>9.5</v>
      </c>
      <c r="H22" s="3">
        <v>244.7</v>
      </c>
      <c r="I22" s="35">
        <v>44.8</v>
      </c>
      <c r="J22" s="7">
        <v>0.183</v>
      </c>
      <c r="K22" s="6">
        <v>57.243147377678554</v>
      </c>
      <c r="O22" s="108" t="s">
        <v>93</v>
      </c>
      <c r="P22" s="75">
        <v>32.3</v>
      </c>
      <c r="Q22" s="84" t="s">
        <v>22</v>
      </c>
      <c r="R22" s="75">
        <v>2800</v>
      </c>
      <c r="S22" s="82" t="s">
        <v>118</v>
      </c>
      <c r="T22" s="78">
        <v>35857</v>
      </c>
      <c r="U22" s="75" t="s">
        <v>22</v>
      </c>
      <c r="V22" s="75">
        <v>1.88</v>
      </c>
      <c r="W22" s="87"/>
      <c r="X22" s="87"/>
      <c r="Z22" s="48">
        <v>1978</v>
      </c>
      <c r="AA22" s="4">
        <v>2.6</v>
      </c>
    </row>
    <row r="23" spans="2:27" ht="13.5" thickBot="1">
      <c r="B23" s="48">
        <v>1979</v>
      </c>
      <c r="C23" s="3">
        <v>143.6</v>
      </c>
      <c r="D23" s="51">
        <v>2.7</v>
      </c>
      <c r="E23" s="6">
        <f t="shared" si="0"/>
        <v>387.72</v>
      </c>
      <c r="F23" s="3">
        <v>262.4</v>
      </c>
      <c r="G23" s="3">
        <v>11.8</v>
      </c>
      <c r="H23" s="3">
        <v>252.3</v>
      </c>
      <c r="I23" s="35">
        <v>54.8</v>
      </c>
      <c r="J23" s="7">
        <v>0.217</v>
      </c>
      <c r="K23" s="6">
        <v>58.017442590675294</v>
      </c>
      <c r="O23" s="84" t="s">
        <v>90</v>
      </c>
      <c r="P23" s="75">
        <v>4.3</v>
      </c>
      <c r="Q23" s="82" t="s">
        <v>12</v>
      </c>
      <c r="R23" s="75">
        <v>1000</v>
      </c>
      <c r="S23" s="90" t="s">
        <v>66</v>
      </c>
      <c r="T23" s="91">
        <v>39007</v>
      </c>
      <c r="U23" s="75" t="s">
        <v>104</v>
      </c>
      <c r="V23" s="75">
        <v>2.99</v>
      </c>
      <c r="W23" s="87"/>
      <c r="X23" s="87"/>
      <c r="Z23" s="48">
        <v>1979</v>
      </c>
      <c r="AA23" s="4">
        <v>2.7</v>
      </c>
    </row>
    <row r="24" spans="2:27" ht="12.75">
      <c r="B24" s="48">
        <v>1980</v>
      </c>
      <c r="C24" s="3">
        <v>141.2</v>
      </c>
      <c r="D24" s="51">
        <v>2.7</v>
      </c>
      <c r="E24" s="6">
        <f t="shared" si="0"/>
        <v>381.24</v>
      </c>
      <c r="F24" s="3">
        <v>256.8</v>
      </c>
      <c r="G24" s="3">
        <v>12</v>
      </c>
      <c r="H24" s="3">
        <v>257.6</v>
      </c>
      <c r="I24" s="35">
        <v>54</v>
      </c>
      <c r="J24" s="7">
        <v>0.21</v>
      </c>
      <c r="K24" s="6">
        <v>58.20481845177703</v>
      </c>
      <c r="L24" s="37"/>
      <c r="O24" s="84" t="s">
        <v>92</v>
      </c>
      <c r="P24" s="75">
        <v>1.87</v>
      </c>
      <c r="Q24" s="82" t="s">
        <v>114</v>
      </c>
      <c r="R24" s="75">
        <v>1225</v>
      </c>
      <c r="U24" s="75" t="s">
        <v>111</v>
      </c>
      <c r="V24" s="75">
        <v>6.68</v>
      </c>
      <c r="W24" s="87"/>
      <c r="X24" s="87"/>
      <c r="Z24" s="48">
        <v>1980</v>
      </c>
      <c r="AA24" s="4">
        <v>2.7</v>
      </c>
    </row>
    <row r="25" spans="2:27" ht="13.5" thickBot="1">
      <c r="B25" s="48">
        <v>1981</v>
      </c>
      <c r="C25" s="3">
        <v>144.4</v>
      </c>
      <c r="D25" s="51">
        <v>2.7</v>
      </c>
      <c r="E25" s="6">
        <f t="shared" si="0"/>
        <v>389.88000000000005</v>
      </c>
      <c r="F25" s="3">
        <v>269.9</v>
      </c>
      <c r="G25" s="3">
        <v>11.9</v>
      </c>
      <c r="H25" s="3">
        <v>271.2</v>
      </c>
      <c r="I25" s="35">
        <v>52.6</v>
      </c>
      <c r="J25" s="7">
        <v>0.19399999999999998</v>
      </c>
      <c r="K25" s="6">
        <v>60.234333425285676</v>
      </c>
      <c r="L25" s="37"/>
      <c r="O25" s="89" t="s">
        <v>94</v>
      </c>
      <c r="P25" s="76">
        <v>4.8</v>
      </c>
      <c r="Q25" s="84" t="s">
        <v>19</v>
      </c>
      <c r="R25" s="75">
        <v>1150</v>
      </c>
      <c r="S25" s="87"/>
      <c r="T25" s="87"/>
      <c r="U25" s="75" t="s">
        <v>123</v>
      </c>
      <c r="V25" s="75">
        <v>6.66</v>
      </c>
      <c r="W25" s="87"/>
      <c r="X25" s="87"/>
      <c r="Z25" s="48">
        <v>1981</v>
      </c>
      <c r="AA25" s="4">
        <v>2.7</v>
      </c>
    </row>
    <row r="26" spans="2:27" ht="13.5" thickBot="1">
      <c r="B26" s="48">
        <v>1982</v>
      </c>
      <c r="C26" s="3">
        <v>144.4</v>
      </c>
      <c r="D26" s="51">
        <v>2.8</v>
      </c>
      <c r="E26" s="6">
        <f t="shared" si="0"/>
        <v>404.32</v>
      </c>
      <c r="F26" s="3">
        <v>277.9</v>
      </c>
      <c r="G26" s="3">
        <v>11.3</v>
      </c>
      <c r="H26" s="3">
        <v>280</v>
      </c>
      <c r="I26" s="35">
        <v>50.5</v>
      </c>
      <c r="J26" s="7">
        <v>0.18</v>
      </c>
      <c r="K26" s="6">
        <v>61.12192163381872</v>
      </c>
      <c r="L26" s="37"/>
      <c r="O26" s="122" t="s">
        <v>66</v>
      </c>
      <c r="P26" s="76">
        <f>SUM(P5:P25)</f>
        <v>439.19</v>
      </c>
      <c r="Q26" s="82" t="s">
        <v>115</v>
      </c>
      <c r="R26" s="78">
        <v>950</v>
      </c>
      <c r="S26" s="87"/>
      <c r="T26" s="87"/>
      <c r="U26" s="75" t="s">
        <v>124</v>
      </c>
      <c r="V26" s="75">
        <v>7.77</v>
      </c>
      <c r="W26" s="87"/>
      <c r="X26" s="87"/>
      <c r="Z26" s="48">
        <v>1982</v>
      </c>
      <c r="AA26" s="4">
        <v>2.8</v>
      </c>
    </row>
    <row r="27" spans="2:27" ht="12.75">
      <c r="B27" s="48">
        <v>1983</v>
      </c>
      <c r="C27" s="3">
        <v>140.5</v>
      </c>
      <c r="D27" s="51">
        <v>3</v>
      </c>
      <c r="E27" s="6">
        <f t="shared" si="0"/>
        <v>421.5</v>
      </c>
      <c r="F27" s="3">
        <v>285</v>
      </c>
      <c r="G27" s="3">
        <v>11.2</v>
      </c>
      <c r="H27" s="3">
        <v>278.7</v>
      </c>
      <c r="I27" s="35">
        <v>56.8</v>
      </c>
      <c r="J27" s="7">
        <v>0.204</v>
      </c>
      <c r="K27" s="6">
        <v>59.810184954887085</v>
      </c>
      <c r="L27" s="37"/>
      <c r="M27" s="87"/>
      <c r="N27" s="87"/>
      <c r="O27" s="87"/>
      <c r="P27" s="87"/>
      <c r="Q27" s="82" t="s">
        <v>13</v>
      </c>
      <c r="R27" s="75">
        <v>600</v>
      </c>
      <c r="S27" s="87"/>
      <c r="T27" s="87"/>
      <c r="U27" s="75" t="s">
        <v>25</v>
      </c>
      <c r="V27" s="75">
        <v>8.79</v>
      </c>
      <c r="W27" s="87"/>
      <c r="X27" s="87"/>
      <c r="Z27" s="48">
        <v>1983</v>
      </c>
      <c r="AA27" s="4">
        <v>3</v>
      </c>
    </row>
    <row r="28" spans="2:27" ht="12.75">
      <c r="B28" s="48">
        <v>1984</v>
      </c>
      <c r="C28" s="3">
        <v>144.6</v>
      </c>
      <c r="D28" s="51">
        <v>3.1</v>
      </c>
      <c r="E28" s="6">
        <f t="shared" si="0"/>
        <v>448.26</v>
      </c>
      <c r="F28" s="3">
        <v>306.9</v>
      </c>
      <c r="G28" s="3">
        <v>11.9</v>
      </c>
      <c r="H28" s="3">
        <v>294.4</v>
      </c>
      <c r="I28" s="35">
        <v>69.3</v>
      </c>
      <c r="J28" s="7">
        <v>0.235</v>
      </c>
      <c r="K28" s="6">
        <v>62.137544345577695</v>
      </c>
      <c r="L28" s="37"/>
      <c r="M28" s="87"/>
      <c r="N28" s="87"/>
      <c r="O28" s="87"/>
      <c r="P28" s="87"/>
      <c r="Q28" s="84" t="s">
        <v>116</v>
      </c>
      <c r="R28" s="75">
        <v>440</v>
      </c>
      <c r="S28" s="87"/>
      <c r="T28" s="87"/>
      <c r="U28" s="75" t="s">
        <v>24</v>
      </c>
      <c r="V28" s="75">
        <v>6.3</v>
      </c>
      <c r="W28" s="87"/>
      <c r="X28" s="87"/>
      <c r="Z28" s="48">
        <v>1984</v>
      </c>
      <c r="AA28" s="4">
        <v>3.1</v>
      </c>
    </row>
    <row r="29" spans="2:27" ht="12.75">
      <c r="B29" s="48">
        <v>1985</v>
      </c>
      <c r="C29" s="3">
        <v>144.2</v>
      </c>
      <c r="D29" s="51">
        <v>3.2</v>
      </c>
      <c r="E29" s="6">
        <f t="shared" si="0"/>
        <v>461.44</v>
      </c>
      <c r="F29" s="3">
        <v>316.8</v>
      </c>
      <c r="G29" s="3">
        <v>11</v>
      </c>
      <c r="H29" s="3">
        <v>298.4</v>
      </c>
      <c r="I29" s="35">
        <v>87.7</v>
      </c>
      <c r="J29" s="7">
        <v>0.294</v>
      </c>
      <c r="K29" s="6">
        <v>61.93743318120589</v>
      </c>
      <c r="L29" s="37"/>
      <c r="O29" s="87"/>
      <c r="P29" s="87"/>
      <c r="Q29" s="82" t="s">
        <v>117</v>
      </c>
      <c r="R29" s="75">
        <v>425</v>
      </c>
      <c r="S29" s="87"/>
      <c r="T29" s="87"/>
      <c r="U29" s="75" t="s">
        <v>21</v>
      </c>
      <c r="V29" s="75">
        <v>4.19</v>
      </c>
      <c r="W29" s="87"/>
      <c r="X29" s="87"/>
      <c r="Z29" s="48">
        <v>1985</v>
      </c>
      <c r="AA29" s="4">
        <v>3.2</v>
      </c>
    </row>
    <row r="30" spans="2:27" ht="12.75">
      <c r="B30" s="48">
        <v>1986</v>
      </c>
      <c r="C30" s="3">
        <v>144.8</v>
      </c>
      <c r="D30" s="51">
        <v>3.2</v>
      </c>
      <c r="E30" s="6">
        <f t="shared" si="0"/>
        <v>463.36000000000007</v>
      </c>
      <c r="F30" s="3">
        <v>318</v>
      </c>
      <c r="G30" s="3">
        <v>11.8</v>
      </c>
      <c r="H30" s="3">
        <v>307.9</v>
      </c>
      <c r="I30" s="35">
        <v>97.7</v>
      </c>
      <c r="J30" s="7">
        <v>0.317</v>
      </c>
      <c r="K30" s="6">
        <v>62.820417116172614</v>
      </c>
      <c r="L30" s="37"/>
      <c r="O30" s="87"/>
      <c r="P30" s="87"/>
      <c r="Q30" s="82" t="s">
        <v>10</v>
      </c>
      <c r="R30" s="78">
        <v>10653</v>
      </c>
      <c r="S30" s="87"/>
      <c r="T30" s="87"/>
      <c r="U30" s="75" t="s">
        <v>27</v>
      </c>
      <c r="V30" s="75">
        <v>8.35</v>
      </c>
      <c r="W30" s="87"/>
      <c r="X30" s="87"/>
      <c r="Z30" s="48">
        <v>1986</v>
      </c>
      <c r="AA30" s="4">
        <v>3.2</v>
      </c>
    </row>
    <row r="31" spans="2:27" ht="13.5" thickBot="1">
      <c r="B31" s="48">
        <v>1987</v>
      </c>
      <c r="C31" s="3">
        <v>144.8</v>
      </c>
      <c r="D31" s="51">
        <v>3.3</v>
      </c>
      <c r="E31" s="6">
        <f t="shared" si="0"/>
        <v>477.84000000000003</v>
      </c>
      <c r="F31" s="3">
        <v>316</v>
      </c>
      <c r="G31" s="3">
        <v>12.9</v>
      </c>
      <c r="H31" s="3">
        <v>310.4</v>
      </c>
      <c r="I31" s="35">
        <v>103.3</v>
      </c>
      <c r="J31" s="7">
        <v>0.33299999999999996</v>
      </c>
      <c r="K31" s="6">
        <v>62.24361326305392</v>
      </c>
      <c r="L31" s="37"/>
      <c r="O31" s="87"/>
      <c r="P31" s="87"/>
      <c r="Q31" s="84" t="s">
        <v>118</v>
      </c>
      <c r="R31" s="75">
        <v>35693</v>
      </c>
      <c r="S31" s="87"/>
      <c r="T31" s="87"/>
      <c r="U31" s="75" t="s">
        <v>10</v>
      </c>
      <c r="V31" s="120">
        <v>3.03</v>
      </c>
      <c r="W31" s="87"/>
      <c r="X31" s="87"/>
      <c r="Z31" s="48">
        <v>1987</v>
      </c>
      <c r="AA31" s="4">
        <v>3.3</v>
      </c>
    </row>
    <row r="32" spans="2:27" ht="13.5" thickBot="1">
      <c r="B32" s="48">
        <v>1988</v>
      </c>
      <c r="C32" s="3">
        <v>141.7</v>
      </c>
      <c r="D32" s="51">
        <v>3.3</v>
      </c>
      <c r="E32" s="6">
        <f t="shared" si="0"/>
        <v>467.60999999999996</v>
      </c>
      <c r="F32" s="3">
        <v>315.3</v>
      </c>
      <c r="G32" s="3">
        <v>11.4</v>
      </c>
      <c r="H32" s="3">
        <v>313.3</v>
      </c>
      <c r="I32" s="35">
        <v>105.3</v>
      </c>
      <c r="J32" s="7">
        <v>0.336</v>
      </c>
      <c r="K32" s="6">
        <v>61.75098319095507</v>
      </c>
      <c r="L32" s="37"/>
      <c r="O32" s="87"/>
      <c r="P32" s="87"/>
      <c r="Q32" s="82" t="s">
        <v>119</v>
      </c>
      <c r="R32" s="78">
        <v>2054</v>
      </c>
      <c r="S32" s="87"/>
      <c r="T32" s="87"/>
      <c r="U32" s="91" t="s">
        <v>66</v>
      </c>
      <c r="V32" s="121">
        <v>4.44</v>
      </c>
      <c r="W32" s="87"/>
      <c r="X32" s="87"/>
      <c r="Z32" s="48">
        <v>1988</v>
      </c>
      <c r="AA32" s="4">
        <v>3.3</v>
      </c>
    </row>
    <row r="33" spans="2:27" ht="13.5" thickBot="1">
      <c r="B33" s="48">
        <v>1989</v>
      </c>
      <c r="C33" s="3">
        <v>146.5</v>
      </c>
      <c r="D33" s="51">
        <v>3.4</v>
      </c>
      <c r="E33" s="6">
        <f t="shared" si="0"/>
        <v>498.09999999999997</v>
      </c>
      <c r="F33" s="3">
        <v>332.2</v>
      </c>
      <c r="G33" s="3">
        <v>14</v>
      </c>
      <c r="H33" s="3">
        <v>325.8</v>
      </c>
      <c r="I33" s="35">
        <v>111.7</v>
      </c>
      <c r="J33" s="7">
        <v>0.34299999999999997</v>
      </c>
      <c r="K33" s="6">
        <v>63.1292943823608</v>
      </c>
      <c r="L33" s="37"/>
      <c r="Q33" s="82" t="s">
        <v>27</v>
      </c>
      <c r="R33" s="78">
        <v>700</v>
      </c>
      <c r="Z33" s="48">
        <v>1989</v>
      </c>
      <c r="AA33" s="4">
        <v>3.4</v>
      </c>
    </row>
    <row r="34" spans="2:27" ht="13.5" thickBot="1">
      <c r="B34" s="48">
        <v>1990</v>
      </c>
      <c r="C34" s="3">
        <v>147.6</v>
      </c>
      <c r="D34" s="51">
        <v>3.5</v>
      </c>
      <c r="E34" s="6">
        <f t="shared" si="0"/>
        <v>516.6</v>
      </c>
      <c r="F34" s="3">
        <v>345.3</v>
      </c>
      <c r="G34" s="3">
        <v>11.7</v>
      </c>
      <c r="H34" s="3">
        <v>336.4</v>
      </c>
      <c r="I34" s="35">
        <v>120.6</v>
      </c>
      <c r="J34" s="7">
        <v>0.359</v>
      </c>
      <c r="K34" s="6">
        <v>64.0781937069902</v>
      </c>
      <c r="Q34" s="90" t="s">
        <v>66</v>
      </c>
      <c r="R34" s="88">
        <v>38447</v>
      </c>
      <c r="Z34" s="48">
        <v>1990</v>
      </c>
      <c r="AA34" s="4">
        <v>3.5</v>
      </c>
    </row>
    <row r="35" spans="2:27" ht="12.75">
      <c r="B35" s="48">
        <v>1991</v>
      </c>
      <c r="C35" s="3">
        <v>146.7</v>
      </c>
      <c r="D35" s="51">
        <v>3.5</v>
      </c>
      <c r="E35" s="6">
        <f t="shared" si="0"/>
        <v>513.4499999999999</v>
      </c>
      <c r="F35" s="3">
        <v>351</v>
      </c>
      <c r="G35" s="3">
        <v>12.3</v>
      </c>
      <c r="H35" s="3">
        <v>345</v>
      </c>
      <c r="I35" s="35">
        <v>126.7</v>
      </c>
      <c r="J35" s="7">
        <v>0.36700000000000005</v>
      </c>
      <c r="K35" s="6">
        <v>64.57291697315407</v>
      </c>
      <c r="Z35" s="48">
        <v>1991</v>
      </c>
      <c r="AA35" s="4">
        <v>3.5</v>
      </c>
    </row>
    <row r="36" spans="2:27" ht="12.75">
      <c r="B36" s="48">
        <v>1992</v>
      </c>
      <c r="C36" s="3">
        <v>147.5</v>
      </c>
      <c r="D36" s="51">
        <v>3.5</v>
      </c>
      <c r="E36" s="6">
        <f t="shared" si="0"/>
        <v>516.25</v>
      </c>
      <c r="F36" s="3">
        <v>353.3</v>
      </c>
      <c r="G36" s="3">
        <v>14.4</v>
      </c>
      <c r="H36" s="3">
        <v>353.1</v>
      </c>
      <c r="I36" s="35">
        <v>126.8</v>
      </c>
      <c r="J36" s="7">
        <v>0.359</v>
      </c>
      <c r="K36" s="6">
        <v>65.18387879405866</v>
      </c>
      <c r="Z36" s="48">
        <v>1992</v>
      </c>
      <c r="AA36" s="4">
        <v>3.5</v>
      </c>
    </row>
    <row r="37" spans="2:27" ht="12.75">
      <c r="B37" s="48">
        <v>1993</v>
      </c>
      <c r="C37" s="3">
        <v>146.5</v>
      </c>
      <c r="D37" s="51">
        <v>3.6</v>
      </c>
      <c r="E37" s="6">
        <f t="shared" si="0"/>
        <v>527.4</v>
      </c>
      <c r="F37" s="3">
        <v>354</v>
      </c>
      <c r="G37" s="3">
        <v>14.9</v>
      </c>
      <c r="H37" s="3">
        <v>357.5</v>
      </c>
      <c r="I37" s="35">
        <v>123.3</v>
      </c>
      <c r="J37" s="7">
        <v>0.345</v>
      </c>
      <c r="K37" s="6">
        <v>65.03767275266614</v>
      </c>
      <c r="Z37" s="48">
        <v>1993</v>
      </c>
      <c r="AA37" s="4">
        <v>3.6</v>
      </c>
    </row>
    <row r="38" spans="2:27" ht="12.75">
      <c r="B38" s="48">
        <v>1994</v>
      </c>
      <c r="C38" s="3">
        <v>145.3</v>
      </c>
      <c r="D38" s="51">
        <v>3.6</v>
      </c>
      <c r="E38" s="6">
        <f t="shared" si="0"/>
        <v>523.08</v>
      </c>
      <c r="F38" s="3">
        <v>354.9</v>
      </c>
      <c r="G38" s="3">
        <v>16.6</v>
      </c>
      <c r="H38" s="3">
        <v>359.1</v>
      </c>
      <c r="I38" s="35">
        <v>119.1</v>
      </c>
      <c r="J38" s="7">
        <v>0.332</v>
      </c>
      <c r="K38" s="6">
        <v>64.37226528554382</v>
      </c>
      <c r="Z38" s="48">
        <v>1994</v>
      </c>
      <c r="AA38" s="4">
        <v>3.6</v>
      </c>
    </row>
    <row r="39" spans="2:27" ht="12.75">
      <c r="B39" s="48">
        <v>1995</v>
      </c>
      <c r="C39" s="3">
        <v>147.4</v>
      </c>
      <c r="D39" s="51">
        <v>3.7</v>
      </c>
      <c r="E39" s="6">
        <f t="shared" si="0"/>
        <v>545.38</v>
      </c>
      <c r="F39" s="3">
        <v>363.9</v>
      </c>
      <c r="G39" s="3">
        <v>20.8</v>
      </c>
      <c r="H39" s="3">
        <v>365.2</v>
      </c>
      <c r="I39" s="35">
        <v>117.8</v>
      </c>
      <c r="J39" s="7">
        <v>0.322</v>
      </c>
      <c r="K39" s="6">
        <v>64.5059834419319</v>
      </c>
      <c r="U39" t="s">
        <v>125</v>
      </c>
      <c r="Z39" s="48">
        <v>1995</v>
      </c>
      <c r="AA39" s="4">
        <v>3.7</v>
      </c>
    </row>
    <row r="40" spans="2:27" ht="12.75">
      <c r="B40" s="48">
        <v>1996</v>
      </c>
      <c r="C40" s="3">
        <v>148.2</v>
      </c>
      <c r="D40" s="51">
        <v>3.7</v>
      </c>
      <c r="E40" s="6">
        <f t="shared" si="0"/>
        <v>548.34</v>
      </c>
      <c r="F40" s="3">
        <v>368.8</v>
      </c>
      <c r="G40" s="3">
        <v>19.7</v>
      </c>
      <c r="H40" s="3">
        <v>368.1</v>
      </c>
      <c r="I40" s="35">
        <v>118.4</v>
      </c>
      <c r="J40" s="7">
        <v>0.322</v>
      </c>
      <c r="K40" s="6">
        <v>64.10801830124566</v>
      </c>
      <c r="Z40" s="48">
        <v>1996</v>
      </c>
      <c r="AA40" s="4">
        <v>3.7</v>
      </c>
    </row>
    <row r="41" spans="2:27" ht="12.75">
      <c r="B41" s="48">
        <v>1997</v>
      </c>
      <c r="C41" s="3">
        <v>149.9</v>
      </c>
      <c r="D41" s="51">
        <v>3.8</v>
      </c>
      <c r="E41" s="6">
        <f t="shared" si="0"/>
        <v>569.62</v>
      </c>
      <c r="F41" s="3">
        <v>380.9</v>
      </c>
      <c r="G41" s="3">
        <v>18.9</v>
      </c>
      <c r="H41" s="3">
        <v>378.7</v>
      </c>
      <c r="I41" s="35">
        <v>120.6</v>
      </c>
      <c r="J41" s="7">
        <v>0.318</v>
      </c>
      <c r="K41" s="6">
        <v>65.04563770094464</v>
      </c>
      <c r="Z41" s="48">
        <v>1997</v>
      </c>
      <c r="AA41" s="4">
        <v>3.8</v>
      </c>
    </row>
    <row r="42" spans="2:27" ht="12.75">
      <c r="B42" s="48">
        <v>1998</v>
      </c>
      <c r="C42" s="3">
        <v>151.2</v>
      </c>
      <c r="D42" s="51">
        <v>3.8</v>
      </c>
      <c r="E42" s="6">
        <f t="shared" si="0"/>
        <v>574.56</v>
      </c>
      <c r="F42" s="3">
        <v>387</v>
      </c>
      <c r="G42" s="3">
        <v>27.6</v>
      </c>
      <c r="H42" s="3">
        <v>379.7</v>
      </c>
      <c r="I42" s="35">
        <v>127.9</v>
      </c>
      <c r="J42" s="7">
        <v>0.337</v>
      </c>
      <c r="K42" s="6">
        <v>64.26226223382066</v>
      </c>
      <c r="Z42" s="48">
        <v>1998</v>
      </c>
      <c r="AA42" s="4">
        <v>3.8</v>
      </c>
    </row>
    <row r="43" spans="2:27" ht="12.75">
      <c r="B43" s="48">
        <v>1999</v>
      </c>
      <c r="C43" s="3">
        <v>152.6</v>
      </c>
      <c r="D43" s="51">
        <v>3.8</v>
      </c>
      <c r="E43" s="6">
        <f t="shared" si="0"/>
        <v>579.88</v>
      </c>
      <c r="F43" s="3">
        <v>394.6</v>
      </c>
      <c r="G43" s="3">
        <v>24.8</v>
      </c>
      <c r="H43" s="3">
        <v>388.1</v>
      </c>
      <c r="I43" s="35">
        <v>134.4</v>
      </c>
      <c r="J43" s="7">
        <v>0.34600000000000003</v>
      </c>
      <c r="K43" s="6">
        <v>64.81595740119052</v>
      </c>
      <c r="Z43" s="48">
        <v>1999</v>
      </c>
      <c r="AA43" s="4">
        <v>3.8</v>
      </c>
    </row>
    <row r="44" spans="2:27" ht="12.75">
      <c r="B44" s="48">
        <v>2000</v>
      </c>
      <c r="C44" s="3">
        <v>155.3</v>
      </c>
      <c r="D44" s="51">
        <v>3.9</v>
      </c>
      <c r="E44" s="6">
        <f t="shared" si="0"/>
        <v>605.6700000000001</v>
      </c>
      <c r="F44" s="3">
        <v>408.9</v>
      </c>
      <c r="G44" s="3">
        <v>22.8</v>
      </c>
      <c r="H44" s="3">
        <v>399.7</v>
      </c>
      <c r="I44" s="35">
        <v>143.5</v>
      </c>
      <c r="J44" s="7">
        <v>0.359</v>
      </c>
      <c r="K44" s="6">
        <v>65.89803806184815</v>
      </c>
      <c r="Z44" s="48">
        <v>2000</v>
      </c>
      <c r="AA44" s="4">
        <v>3.9</v>
      </c>
    </row>
    <row r="45" spans="2:27" ht="12.75">
      <c r="B45" s="48">
        <v>2001</v>
      </c>
      <c r="C45" s="3">
        <v>151.7</v>
      </c>
      <c r="D45" s="51">
        <v>3.9</v>
      </c>
      <c r="E45" s="6">
        <f t="shared" si="0"/>
        <v>591.63</v>
      </c>
      <c r="F45" s="3">
        <v>398.8</v>
      </c>
      <c r="G45" s="3">
        <v>24.4</v>
      </c>
      <c r="H45" s="3">
        <v>395.1</v>
      </c>
      <c r="I45" s="35">
        <v>147.3</v>
      </c>
      <c r="J45" s="7">
        <v>0.373</v>
      </c>
      <c r="K45" s="6">
        <v>64.33554893060716</v>
      </c>
      <c r="Z45" s="48">
        <v>2001</v>
      </c>
      <c r="AA45" s="4">
        <v>3.9</v>
      </c>
    </row>
    <row r="46" spans="2:27" ht="12.75">
      <c r="B46" s="48">
        <v>2002</v>
      </c>
      <c r="C46" s="3">
        <v>150.6</v>
      </c>
      <c r="D46" s="51">
        <v>3.9</v>
      </c>
      <c r="E46" s="6">
        <f t="shared" si="0"/>
        <v>587.3399999999999</v>
      </c>
      <c r="F46" s="3">
        <v>399.3</v>
      </c>
      <c r="G46" s="3">
        <v>27.9</v>
      </c>
      <c r="H46" s="3">
        <v>413.2</v>
      </c>
      <c r="I46" s="35">
        <v>133.4</v>
      </c>
      <c r="J46" s="7">
        <v>0.32299999999999995</v>
      </c>
      <c r="K46" s="6">
        <v>66.45716725558997</v>
      </c>
      <c r="Z46" s="48">
        <v>2002</v>
      </c>
      <c r="AA46" s="4">
        <v>3.9</v>
      </c>
    </row>
    <row r="47" spans="2:27" ht="12.75">
      <c r="B47" s="48">
        <v>2003</v>
      </c>
      <c r="C47" s="3">
        <v>145.9</v>
      </c>
      <c r="D47" s="51">
        <v>3.9</v>
      </c>
      <c r="E47" s="6">
        <f t="shared" si="0"/>
        <v>569.01</v>
      </c>
      <c r="F47" s="3">
        <v>377.8</v>
      </c>
      <c r="G47" s="3">
        <v>27.6</v>
      </c>
      <c r="H47" s="3">
        <v>407.7</v>
      </c>
      <c r="I47" s="35">
        <v>103.5</v>
      </c>
      <c r="J47" s="7">
        <v>0.254</v>
      </c>
      <c r="K47" s="6">
        <v>64.77349313890714</v>
      </c>
      <c r="Z47" s="48">
        <v>2003</v>
      </c>
      <c r="AA47" s="4">
        <v>3.9</v>
      </c>
    </row>
    <row r="48" spans="2:27" ht="12.75">
      <c r="B48" s="48">
        <v>2004</v>
      </c>
      <c r="C48" s="3">
        <v>148.2</v>
      </c>
      <c r="D48" s="51">
        <v>3.9</v>
      </c>
      <c r="E48" s="6">
        <f t="shared" si="0"/>
        <v>577.9799999999999</v>
      </c>
      <c r="F48" s="3">
        <v>391.7</v>
      </c>
      <c r="G48" s="3">
        <v>27.2</v>
      </c>
      <c r="H48" s="3">
        <v>413.1</v>
      </c>
      <c r="I48" s="35">
        <v>82.1</v>
      </c>
      <c r="J48" s="7">
        <v>0.19899999999999998</v>
      </c>
      <c r="K48" s="6">
        <v>64.8540022032812</v>
      </c>
      <c r="Z48" s="48">
        <v>2004</v>
      </c>
      <c r="AA48" s="4">
        <v>3.9</v>
      </c>
    </row>
    <row r="49" spans="2:27" ht="12.75">
      <c r="B49" s="48">
        <v>2005</v>
      </c>
      <c r="C49" s="3">
        <v>150.5</v>
      </c>
      <c r="D49" s="51">
        <v>4</v>
      </c>
      <c r="E49" s="6">
        <f t="shared" si="0"/>
        <v>602</v>
      </c>
      <c r="F49" s="3">
        <v>401</v>
      </c>
      <c r="G49" s="3">
        <v>29</v>
      </c>
      <c r="H49" s="3">
        <v>408.2</v>
      </c>
      <c r="I49" s="35">
        <v>74.9</v>
      </c>
      <c r="J49" s="7">
        <v>0.183</v>
      </c>
      <c r="K49" s="6">
        <v>63.32627575228296</v>
      </c>
      <c r="Z49" s="48">
        <v>2005</v>
      </c>
      <c r="AA49" s="4">
        <v>4</v>
      </c>
    </row>
    <row r="50" spans="2:27" ht="12.75">
      <c r="B50" s="48">
        <v>2006</v>
      </c>
      <c r="C50" s="3">
        <v>152.6</v>
      </c>
      <c r="D50" s="51">
        <v>4.1</v>
      </c>
      <c r="E50" s="6">
        <f t="shared" si="0"/>
        <v>625.66</v>
      </c>
      <c r="F50" s="3">
        <v>418.1</v>
      </c>
      <c r="G50" s="3">
        <v>28.9</v>
      </c>
      <c r="H50" s="3">
        <v>415.6</v>
      </c>
      <c r="I50" s="35">
        <v>77.4</v>
      </c>
      <c r="J50" s="7">
        <v>0.18600000000000003</v>
      </c>
      <c r="K50" s="6">
        <v>63.76423365713862</v>
      </c>
      <c r="Z50" s="48">
        <v>2006</v>
      </c>
      <c r="AA50" s="4">
        <v>4.1</v>
      </c>
    </row>
    <row r="51" spans="2:27" ht="12.75">
      <c r="B51" s="48">
        <v>2007</v>
      </c>
      <c r="C51" s="3">
        <v>152.9</v>
      </c>
      <c r="D51" s="51">
        <v>4.1</v>
      </c>
      <c r="E51" s="6">
        <f t="shared" si="0"/>
        <v>626.89</v>
      </c>
      <c r="F51" s="3">
        <v>418</v>
      </c>
      <c r="G51" s="3">
        <v>28.7</v>
      </c>
      <c r="H51" s="3">
        <v>418.3</v>
      </c>
      <c r="I51" s="35">
        <v>77.2</v>
      </c>
      <c r="J51" s="7">
        <v>0.185</v>
      </c>
      <c r="K51" s="6">
        <v>63.47169972413622</v>
      </c>
      <c r="Z51" s="48">
        <v>2007</v>
      </c>
      <c r="AA51" s="4">
        <v>4.1</v>
      </c>
    </row>
    <row r="52" spans="2:27" ht="12.75">
      <c r="B52" s="48">
        <v>2008</v>
      </c>
      <c r="C52" s="3">
        <v>153.7</v>
      </c>
      <c r="D52" s="51">
        <v>4.1</v>
      </c>
      <c r="E52" s="6">
        <f t="shared" si="0"/>
        <v>630.1699999999998</v>
      </c>
      <c r="F52" s="3">
        <v>421.2</v>
      </c>
      <c r="G52" s="3">
        <v>29.6</v>
      </c>
      <c r="H52" s="3">
        <v>424.2</v>
      </c>
      <c r="I52" s="35">
        <v>74.1</v>
      </c>
      <c r="J52" s="7">
        <v>0.175</v>
      </c>
      <c r="K52" s="6">
        <v>63.65808744534946</v>
      </c>
      <c r="Z52" s="48">
        <v>2008</v>
      </c>
      <c r="AA52" s="4">
        <v>4.1</v>
      </c>
    </row>
    <row r="53" spans="2:27" ht="15" customHeight="1">
      <c r="B53" s="48">
        <v>2009</v>
      </c>
      <c r="C53" s="3">
        <v>157.85</v>
      </c>
      <c r="D53" s="51">
        <v>4.25</v>
      </c>
      <c r="E53" s="6">
        <f t="shared" si="0"/>
        <v>670.8625</v>
      </c>
      <c r="F53" s="3">
        <v>448.13</v>
      </c>
      <c r="G53" s="3">
        <v>29.756</v>
      </c>
      <c r="H53" s="3">
        <v>439.828</v>
      </c>
      <c r="I53" s="35">
        <v>90</v>
      </c>
      <c r="J53" s="7">
        <v>0.192</v>
      </c>
      <c r="K53" s="6">
        <v>63.27</v>
      </c>
      <c r="Z53" s="48">
        <v>2009</v>
      </c>
      <c r="AA53" s="4">
        <v>4.25</v>
      </c>
    </row>
    <row r="54" spans="2:27" ht="12.75">
      <c r="B54" s="48">
        <v>2010</v>
      </c>
      <c r="C54" s="49">
        <v>155.15</v>
      </c>
      <c r="D54" s="51">
        <v>4.25</v>
      </c>
      <c r="E54" s="6">
        <f t="shared" si="0"/>
        <v>659.3875</v>
      </c>
      <c r="F54" s="3">
        <v>441.03</v>
      </c>
      <c r="G54" s="3">
        <v>30</v>
      </c>
      <c r="H54" s="3">
        <v>453.9</v>
      </c>
      <c r="I54" s="35">
        <v>86</v>
      </c>
      <c r="J54" s="52">
        <v>0.21</v>
      </c>
      <c r="K54" s="49">
        <v>57</v>
      </c>
      <c r="Z54" s="48">
        <v>2010</v>
      </c>
      <c r="AA54" s="67">
        <v>4.25</v>
      </c>
    </row>
    <row r="55" spans="2:27" ht="12.75">
      <c r="B55" s="48">
        <v>2011</v>
      </c>
      <c r="C55" s="49">
        <v>159.69</v>
      </c>
      <c r="D55" s="51">
        <v>4.23</v>
      </c>
      <c r="E55" s="6">
        <f t="shared" si="0"/>
        <v>675.4887000000001</v>
      </c>
      <c r="F55" s="50">
        <v>432.5</v>
      </c>
      <c r="G55" s="50">
        <v>29.6</v>
      </c>
      <c r="H55" s="3">
        <v>427.7</v>
      </c>
      <c r="I55" s="36">
        <v>80.7</v>
      </c>
      <c r="J55" s="111" t="s">
        <v>79</v>
      </c>
      <c r="K55" s="49">
        <v>56</v>
      </c>
      <c r="Z55" s="48">
        <v>2011</v>
      </c>
      <c r="AA55" s="67">
        <v>4.23</v>
      </c>
    </row>
    <row r="56" spans="2:27" ht="13.5" thickBot="1">
      <c r="B56" s="104">
        <v>2012</v>
      </c>
      <c r="C56" s="109">
        <v>158.85</v>
      </c>
      <c r="D56" s="102">
        <v>4.35</v>
      </c>
      <c r="E56" s="102">
        <v>690</v>
      </c>
      <c r="F56" s="103">
        <v>463.98</v>
      </c>
      <c r="G56" s="102">
        <v>34.3</v>
      </c>
      <c r="H56" s="102">
        <v>458.5</v>
      </c>
      <c r="I56" s="102">
        <v>100.3</v>
      </c>
      <c r="J56" s="112">
        <v>0.218</v>
      </c>
      <c r="K56" s="102">
        <v>56.7</v>
      </c>
      <c r="Z56" s="110">
        <v>2012</v>
      </c>
      <c r="AA56" s="68">
        <v>4.3</v>
      </c>
    </row>
    <row r="57" spans="2:27" ht="21" customHeight="1" thickBot="1">
      <c r="B57" s="131">
        <v>2013</v>
      </c>
      <c r="C57" s="132">
        <v>157.203</v>
      </c>
      <c r="D57" s="133">
        <v>4.44</v>
      </c>
      <c r="E57" s="133">
        <v>746.4</v>
      </c>
      <c r="F57" s="132">
        <v>469</v>
      </c>
      <c r="G57" s="133">
        <v>37.4</v>
      </c>
      <c r="H57" s="133">
        <v>468.7</v>
      </c>
      <c r="I57" s="133">
        <v>105.2</v>
      </c>
      <c r="J57" s="134">
        <v>0.224</v>
      </c>
      <c r="K57" s="133">
        <v>56.9</v>
      </c>
      <c r="Z57" s="110">
        <v>2013</v>
      </c>
      <c r="AA57" s="68">
        <v>4.4</v>
      </c>
    </row>
    <row r="58" spans="3:4" ht="12.75">
      <c r="C58" s="34"/>
      <c r="D58" s="35"/>
    </row>
    <row r="59" spans="3:4" ht="12.75">
      <c r="C59" s="34"/>
      <c r="D59" s="35"/>
    </row>
    <row r="60" spans="3:4" ht="12.75">
      <c r="C60" s="34"/>
      <c r="D60" s="35"/>
    </row>
    <row r="61" spans="3:4" ht="12.75">
      <c r="C61" s="34"/>
      <c r="D61" s="35"/>
    </row>
    <row r="62" spans="3:4" ht="12.75">
      <c r="C62" s="34"/>
      <c r="D62" s="35"/>
    </row>
    <row r="63" spans="3:4" ht="12.75">
      <c r="C63" s="34"/>
      <c r="D63" s="35"/>
    </row>
    <row r="64" spans="3:4" ht="12.75">
      <c r="C64" s="34"/>
      <c r="D64" s="35"/>
    </row>
    <row r="65" spans="3:4" ht="12.75">
      <c r="C65" s="34"/>
      <c r="D65" s="35"/>
    </row>
    <row r="66" spans="3:4" ht="12.75">
      <c r="C66" s="34"/>
      <c r="D66" s="35"/>
    </row>
    <row r="67" spans="3:4" ht="12.75">
      <c r="C67" s="34"/>
      <c r="D67" s="35"/>
    </row>
    <row r="68" spans="3:4" ht="12.75">
      <c r="C68" s="34"/>
      <c r="D68" s="35"/>
    </row>
    <row r="69" spans="3:4" ht="12.75">
      <c r="C69" s="34"/>
      <c r="D69" s="35"/>
    </row>
    <row r="70" spans="3:4" ht="12.75">
      <c r="C70" s="34"/>
      <c r="D70" s="35"/>
    </row>
    <row r="71" spans="3:4" ht="12.75">
      <c r="C71" s="34"/>
      <c r="D71" s="35"/>
    </row>
    <row r="72" spans="3:4" ht="12.75">
      <c r="C72" s="34"/>
      <c r="D72" s="35"/>
    </row>
    <row r="73" spans="3:4" ht="12.75">
      <c r="C73" s="34"/>
      <c r="D73" s="35"/>
    </row>
    <row r="74" spans="3:4" ht="12.75">
      <c r="C74" s="34"/>
      <c r="D74" s="35"/>
    </row>
    <row r="75" spans="3:4" ht="12.75">
      <c r="C75" s="34"/>
      <c r="D75" s="35"/>
    </row>
    <row r="76" spans="3:4" ht="12.75">
      <c r="C76" s="34"/>
      <c r="D76" s="35"/>
    </row>
    <row r="77" spans="3:4" ht="12.75">
      <c r="C77" s="34"/>
      <c r="D77" s="35"/>
    </row>
    <row r="78" spans="3:4" ht="12.75">
      <c r="C78" s="34"/>
      <c r="D78" s="35"/>
    </row>
    <row r="79" spans="3:4" ht="12.75">
      <c r="C79" s="34"/>
      <c r="D79" s="35"/>
    </row>
    <row r="80" spans="3:4" ht="12.75">
      <c r="C80" s="34"/>
      <c r="D80" s="35"/>
    </row>
    <row r="81" spans="3:4" ht="12.75">
      <c r="C81" s="34"/>
      <c r="D81" s="35"/>
    </row>
    <row r="82" spans="3:4" ht="12.75">
      <c r="C82" s="34"/>
      <c r="D82" s="35"/>
    </row>
    <row r="83" spans="3:4" ht="12.75">
      <c r="C83" s="34"/>
      <c r="D83" s="36"/>
    </row>
  </sheetData>
  <sheetProtection/>
  <mergeCells count="7">
    <mergeCell ref="Q2:R2"/>
    <mergeCell ref="S4:T4"/>
    <mergeCell ref="U4:V4"/>
    <mergeCell ref="W4:X4"/>
    <mergeCell ref="O4:P4"/>
    <mergeCell ref="Q4:R4"/>
    <mergeCell ref="M4:N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AB24"/>
  <sheetViews>
    <sheetView showGridLines="0" zoomScalePageLayoutView="0" workbookViewId="0" topLeftCell="A1">
      <selection activeCell="R20" sqref="R20"/>
    </sheetView>
  </sheetViews>
  <sheetFormatPr defaultColWidth="11.421875" defaultRowHeight="12.75"/>
  <cols>
    <col min="1" max="1" width="3.421875" style="0" customWidth="1"/>
    <col min="2" max="2" width="13.140625" style="0" customWidth="1"/>
    <col min="3" max="3" width="7.57421875" style="0" bestFit="1" customWidth="1"/>
    <col min="4" max="6" width="9.140625" style="0" bestFit="1" customWidth="1"/>
    <col min="7" max="10" width="7.57421875" style="0" bestFit="1" customWidth="1"/>
    <col min="11" max="11" width="9.140625" style="0" bestFit="1" customWidth="1"/>
    <col min="12" max="12" width="7.57421875" style="0" bestFit="1" customWidth="1"/>
    <col min="13" max="15" width="9.140625" style="0" bestFit="1" customWidth="1"/>
    <col min="19" max="19" width="13.28125" style="0" customWidth="1"/>
    <col min="20" max="20" width="12.57421875" style="0" customWidth="1"/>
    <col min="22" max="22" width="5.7109375" style="0" customWidth="1"/>
  </cols>
  <sheetData>
    <row r="5" spans="27:28" ht="13.5" thickBot="1">
      <c r="AA5" s="37"/>
      <c r="AB5" s="37"/>
    </row>
    <row r="6" spans="2:28" ht="44.25" customHeight="1" thickBot="1">
      <c r="B6" s="58" t="s">
        <v>49</v>
      </c>
      <c r="C6" s="59" t="s">
        <v>30</v>
      </c>
      <c r="D6" s="55" t="s">
        <v>31</v>
      </c>
      <c r="E6" s="55" t="s">
        <v>32</v>
      </c>
      <c r="F6" s="55" t="s">
        <v>33</v>
      </c>
      <c r="G6" s="55" t="s">
        <v>34</v>
      </c>
      <c r="H6" s="58" t="s">
        <v>35</v>
      </c>
      <c r="I6" s="58" t="s">
        <v>36</v>
      </c>
      <c r="J6" s="56" t="s">
        <v>37</v>
      </c>
      <c r="K6" s="56" t="s">
        <v>38</v>
      </c>
      <c r="L6" s="56" t="s">
        <v>39</v>
      </c>
      <c r="M6" s="59" t="s">
        <v>40</v>
      </c>
      <c r="N6" s="58" t="s">
        <v>41</v>
      </c>
      <c r="O6" s="59" t="s">
        <v>42</v>
      </c>
      <c r="P6" s="60" t="s">
        <v>69</v>
      </c>
      <c r="Q6" s="61" t="s">
        <v>70</v>
      </c>
      <c r="R6" s="106" t="s">
        <v>71</v>
      </c>
      <c r="S6" s="61" t="s">
        <v>99</v>
      </c>
      <c r="T6" s="61" t="s">
        <v>128</v>
      </c>
      <c r="W6" s="140" t="s">
        <v>50</v>
      </c>
      <c r="X6" s="141"/>
      <c r="Y6" s="140" t="s">
        <v>52</v>
      </c>
      <c r="Z6" s="141"/>
      <c r="AA6" s="142"/>
      <c r="AB6" s="142"/>
    </row>
    <row r="7" spans="2:28" ht="12.75">
      <c r="B7" s="63" t="s">
        <v>48</v>
      </c>
      <c r="C7" s="10">
        <v>110000</v>
      </c>
      <c r="D7" s="14">
        <v>122000</v>
      </c>
      <c r="E7" s="14">
        <v>135000</v>
      </c>
      <c r="F7" s="14">
        <v>158000</v>
      </c>
      <c r="G7" s="14">
        <v>100000</v>
      </c>
      <c r="H7" s="17">
        <v>69000</v>
      </c>
      <c r="I7" s="17">
        <v>62000</v>
      </c>
      <c r="J7" s="11">
        <v>60000</v>
      </c>
      <c r="K7" s="11">
        <v>72000</v>
      </c>
      <c r="L7" s="11">
        <v>60066</v>
      </c>
      <c r="M7" s="10">
        <v>62000</v>
      </c>
      <c r="N7" s="17">
        <v>66940</v>
      </c>
      <c r="O7" s="10">
        <v>70680</v>
      </c>
      <c r="P7" s="15">
        <v>83000</v>
      </c>
      <c r="Q7" s="18">
        <v>92000</v>
      </c>
      <c r="R7" s="12">
        <v>99608</v>
      </c>
      <c r="S7" s="17">
        <v>75000</v>
      </c>
      <c r="T7" s="17">
        <v>68400</v>
      </c>
      <c r="W7" s="73" t="s">
        <v>37</v>
      </c>
      <c r="X7" s="10">
        <v>5400</v>
      </c>
      <c r="Y7" s="17">
        <v>1995</v>
      </c>
      <c r="Z7" s="11">
        <v>600000</v>
      </c>
      <c r="AA7" s="37"/>
      <c r="AB7" s="70"/>
    </row>
    <row r="8" spans="2:28" ht="12.75">
      <c r="B8" s="64" t="s">
        <v>43</v>
      </c>
      <c r="C8" s="12">
        <v>75000</v>
      </c>
      <c r="D8" s="15">
        <v>76000</v>
      </c>
      <c r="E8" s="15">
        <v>81000</v>
      </c>
      <c r="F8" s="15">
        <v>98000</v>
      </c>
      <c r="G8" s="15">
        <v>70000</v>
      </c>
      <c r="H8" s="18">
        <v>65000</v>
      </c>
      <c r="I8" s="18">
        <v>49000</v>
      </c>
      <c r="J8" s="13">
        <v>60000</v>
      </c>
      <c r="K8" s="13">
        <v>79500</v>
      </c>
      <c r="L8" s="13">
        <v>79821</v>
      </c>
      <c r="M8" s="12">
        <v>76384</v>
      </c>
      <c r="N8" s="18">
        <v>70000</v>
      </c>
      <c r="O8" s="12">
        <v>79866</v>
      </c>
      <c r="P8" s="15">
        <v>82102</v>
      </c>
      <c r="Q8" s="18">
        <v>79596</v>
      </c>
      <c r="R8" s="12">
        <v>103227</v>
      </c>
      <c r="S8" s="18">
        <v>97152</v>
      </c>
      <c r="T8" s="18">
        <v>101589</v>
      </c>
      <c r="W8" s="74" t="s">
        <v>38</v>
      </c>
      <c r="X8" s="12">
        <v>6266</v>
      </c>
      <c r="Y8" s="18">
        <v>1996</v>
      </c>
      <c r="Z8" s="13">
        <v>615000</v>
      </c>
      <c r="AA8" s="37"/>
      <c r="AB8" s="70"/>
    </row>
    <row r="9" spans="2:28" ht="12.75">
      <c r="B9" s="64" t="s">
        <v>44</v>
      </c>
      <c r="C9" s="12">
        <v>16000</v>
      </c>
      <c r="D9" s="15">
        <v>18000</v>
      </c>
      <c r="E9" s="15">
        <v>19000</v>
      </c>
      <c r="F9" s="15">
        <v>19500</v>
      </c>
      <c r="G9" s="15">
        <v>17500</v>
      </c>
      <c r="H9" s="18">
        <v>12000</v>
      </c>
      <c r="I9" s="18">
        <v>6000</v>
      </c>
      <c r="J9" s="13">
        <v>11000</v>
      </c>
      <c r="K9" s="13">
        <v>15000</v>
      </c>
      <c r="L9" s="13">
        <v>13200</v>
      </c>
      <c r="M9" s="12">
        <v>15637</v>
      </c>
      <c r="N9" s="18">
        <v>17490</v>
      </c>
      <c r="O9" s="12">
        <v>21593</v>
      </c>
      <c r="P9" s="15">
        <v>26820</v>
      </c>
      <c r="Q9" s="18">
        <v>36000</v>
      </c>
      <c r="R9" s="12">
        <v>41000</v>
      </c>
      <c r="S9" s="18">
        <v>47000</v>
      </c>
      <c r="T9" s="18">
        <v>43600</v>
      </c>
      <c r="W9" s="74" t="s">
        <v>39</v>
      </c>
      <c r="X9" s="12">
        <v>6017</v>
      </c>
      <c r="Y9" s="18">
        <v>1997</v>
      </c>
      <c r="Z9" s="13">
        <v>900000</v>
      </c>
      <c r="AA9" s="37"/>
      <c r="AB9" s="70"/>
    </row>
    <row r="10" spans="2:28" ht="12.75">
      <c r="B10" s="64" t="s">
        <v>45</v>
      </c>
      <c r="C10" s="12">
        <v>4000</v>
      </c>
      <c r="D10" s="15">
        <v>4000</v>
      </c>
      <c r="E10" s="15">
        <v>6000</v>
      </c>
      <c r="F10" s="15">
        <v>8000</v>
      </c>
      <c r="G10" s="15">
        <v>5000</v>
      </c>
      <c r="H10" s="18">
        <v>4000</v>
      </c>
      <c r="I10" s="18">
        <v>3500</v>
      </c>
      <c r="J10" s="13">
        <v>3000</v>
      </c>
      <c r="K10" s="13">
        <v>3500</v>
      </c>
      <c r="L10" s="13">
        <v>2880</v>
      </c>
      <c r="M10" s="12">
        <v>2850</v>
      </c>
      <c r="N10" s="18">
        <v>4050</v>
      </c>
      <c r="O10" s="12">
        <v>4500</v>
      </c>
      <c r="P10" s="15">
        <v>5899</v>
      </c>
      <c r="Q10" s="18">
        <v>6280</v>
      </c>
      <c r="R10" s="12">
        <v>6725</v>
      </c>
      <c r="S10" s="18">
        <v>6660</v>
      </c>
      <c r="T10" s="18">
        <v>8500</v>
      </c>
      <c r="W10" s="74" t="s">
        <v>40</v>
      </c>
      <c r="X10" s="12">
        <v>7070</v>
      </c>
      <c r="Y10" s="18">
        <v>1998</v>
      </c>
      <c r="Z10" s="13">
        <v>910000</v>
      </c>
      <c r="AA10" s="37"/>
      <c r="AB10" s="70"/>
    </row>
    <row r="11" spans="2:28" ht="13.5" thickBot="1">
      <c r="B11" s="64" t="s">
        <v>46</v>
      </c>
      <c r="C11" s="12">
        <v>9000</v>
      </c>
      <c r="D11" s="15">
        <v>10000</v>
      </c>
      <c r="E11" s="15">
        <v>10000</v>
      </c>
      <c r="F11" s="15">
        <v>9000</v>
      </c>
      <c r="G11" s="15">
        <v>5000</v>
      </c>
      <c r="H11" s="18">
        <v>3000</v>
      </c>
      <c r="I11" s="18">
        <v>2500</v>
      </c>
      <c r="J11" s="13">
        <v>3000</v>
      </c>
      <c r="K11" s="13">
        <v>3500</v>
      </c>
      <c r="L11" s="13">
        <v>3700</v>
      </c>
      <c r="M11" s="12">
        <v>3500</v>
      </c>
      <c r="N11" s="18">
        <v>3400</v>
      </c>
      <c r="O11" s="12">
        <v>4020</v>
      </c>
      <c r="P11" s="15">
        <v>6200</v>
      </c>
      <c r="Q11" s="18">
        <v>7615</v>
      </c>
      <c r="R11" s="12">
        <v>8217</v>
      </c>
      <c r="S11" s="18">
        <v>8800</v>
      </c>
      <c r="T11" s="18">
        <v>6000</v>
      </c>
      <c r="W11" s="74" t="s">
        <v>41</v>
      </c>
      <c r="X11" s="12">
        <v>6591</v>
      </c>
      <c r="Y11" s="18">
        <v>1999</v>
      </c>
      <c r="Z11" s="13">
        <v>1120000</v>
      </c>
      <c r="AA11" s="37"/>
      <c r="AB11" s="70"/>
    </row>
    <row r="12" spans="2:28" ht="13.5" thickBot="1">
      <c r="B12" s="65" t="s">
        <v>47</v>
      </c>
      <c r="C12" s="25">
        <f>SUM(C7:C11)</f>
        <v>214000</v>
      </c>
      <c r="D12" s="26">
        <f aca="true" t="shared" si="0" ref="D12:O12">SUM(D7:D11)</f>
        <v>230000</v>
      </c>
      <c r="E12" s="26">
        <f t="shared" si="0"/>
        <v>251000</v>
      </c>
      <c r="F12" s="26">
        <f t="shared" si="0"/>
        <v>292500</v>
      </c>
      <c r="G12" s="26">
        <f t="shared" si="0"/>
        <v>197500</v>
      </c>
      <c r="H12" s="27">
        <f t="shared" si="0"/>
        <v>153000</v>
      </c>
      <c r="I12" s="27">
        <f t="shared" si="0"/>
        <v>123000</v>
      </c>
      <c r="J12" s="28">
        <f t="shared" si="0"/>
        <v>137000</v>
      </c>
      <c r="K12" s="28">
        <f t="shared" si="0"/>
        <v>173500</v>
      </c>
      <c r="L12" s="28">
        <f t="shared" si="0"/>
        <v>159667</v>
      </c>
      <c r="M12" s="25">
        <f t="shared" si="0"/>
        <v>160371</v>
      </c>
      <c r="N12" s="27">
        <f t="shared" si="0"/>
        <v>161880</v>
      </c>
      <c r="O12" s="25">
        <f t="shared" si="0"/>
        <v>180659</v>
      </c>
      <c r="P12" s="26">
        <f>SUM(P7:P11)</f>
        <v>204021</v>
      </c>
      <c r="Q12" s="27">
        <f>SUM(Q7:Q11)</f>
        <v>221491</v>
      </c>
      <c r="R12" s="25">
        <f>SUM(R7:R11)</f>
        <v>258777</v>
      </c>
      <c r="S12" s="27">
        <f>SUM(S7:S11)</f>
        <v>234612</v>
      </c>
      <c r="T12" s="27">
        <f>SUM(T7:T11)</f>
        <v>228089</v>
      </c>
      <c r="W12" s="75" t="s">
        <v>96</v>
      </c>
      <c r="X12" s="37">
        <v>6.94</v>
      </c>
      <c r="Y12" s="18">
        <v>2000</v>
      </c>
      <c r="Z12" s="13">
        <v>780000</v>
      </c>
      <c r="AA12" s="37"/>
      <c r="AB12" s="70"/>
    </row>
    <row r="13" spans="16:28" ht="13.5" thickBot="1">
      <c r="P13" s="37"/>
      <c r="Q13" s="37"/>
      <c r="R13" s="37"/>
      <c r="W13" s="75" t="s">
        <v>69</v>
      </c>
      <c r="X13" s="37">
        <v>6.6</v>
      </c>
      <c r="Y13" s="18">
        <v>2001</v>
      </c>
      <c r="Z13" s="13">
        <v>595000</v>
      </c>
      <c r="AA13" s="37"/>
      <c r="AB13" s="70"/>
    </row>
    <row r="14" spans="2:28" ht="26.25" thickBot="1">
      <c r="B14" s="55" t="s">
        <v>51</v>
      </c>
      <c r="C14" s="55" t="s">
        <v>30</v>
      </c>
      <c r="D14" s="58" t="s">
        <v>31</v>
      </c>
      <c r="E14" s="55" t="s">
        <v>32</v>
      </c>
      <c r="F14" s="55" t="s">
        <v>33</v>
      </c>
      <c r="G14" s="55" t="s">
        <v>34</v>
      </c>
      <c r="H14" s="55" t="s">
        <v>35</v>
      </c>
      <c r="I14" s="58" t="s">
        <v>36</v>
      </c>
      <c r="J14" s="56" t="s">
        <v>37</v>
      </c>
      <c r="K14" s="56" t="s">
        <v>38</v>
      </c>
      <c r="L14" s="59" t="s">
        <v>39</v>
      </c>
      <c r="M14" s="58" t="s">
        <v>40</v>
      </c>
      <c r="N14" s="56" t="s">
        <v>41</v>
      </c>
      <c r="O14" s="59" t="s">
        <v>42</v>
      </c>
      <c r="P14" s="60" t="s">
        <v>69</v>
      </c>
      <c r="Q14" s="61" t="s">
        <v>70</v>
      </c>
      <c r="R14" s="62" t="s">
        <v>71</v>
      </c>
      <c r="S14" s="61" t="s">
        <v>99</v>
      </c>
      <c r="T14" s="61" t="s">
        <v>128</v>
      </c>
      <c r="W14" s="75" t="s">
        <v>70</v>
      </c>
      <c r="X14" s="37">
        <v>5.8</v>
      </c>
      <c r="Y14" s="18">
        <v>2002</v>
      </c>
      <c r="Z14" s="13">
        <v>400000</v>
      </c>
      <c r="AA14" s="37"/>
      <c r="AB14" s="70"/>
    </row>
    <row r="15" spans="2:28" ht="13.5" thickBot="1">
      <c r="B15" s="66" t="s">
        <v>47</v>
      </c>
      <c r="C15" s="22">
        <v>990000</v>
      </c>
      <c r="D15" s="23">
        <v>1200000</v>
      </c>
      <c r="E15" s="22">
        <v>1000000</v>
      </c>
      <c r="F15" s="22">
        <v>1640000</v>
      </c>
      <c r="G15" s="22">
        <v>900000</v>
      </c>
      <c r="H15" s="22">
        <v>870000</v>
      </c>
      <c r="I15" s="23">
        <v>700000</v>
      </c>
      <c r="J15" s="24">
        <v>720000</v>
      </c>
      <c r="K15" s="24">
        <v>1050000</v>
      </c>
      <c r="L15" s="21">
        <v>970000</v>
      </c>
      <c r="M15" s="23">
        <v>1180000</v>
      </c>
      <c r="N15" s="24">
        <v>1080000</v>
      </c>
      <c r="O15" s="21">
        <v>1240000</v>
      </c>
      <c r="P15" s="16">
        <v>1260000</v>
      </c>
      <c r="Q15" s="54">
        <v>1242576</v>
      </c>
      <c r="R15" s="53">
        <v>1753200</v>
      </c>
      <c r="S15" s="23">
        <v>1537187</v>
      </c>
      <c r="T15" s="23">
        <v>1397242</v>
      </c>
      <c r="W15" s="76" t="s">
        <v>71</v>
      </c>
      <c r="X15" s="77">
        <v>6.77</v>
      </c>
      <c r="Y15" s="18">
        <v>2003</v>
      </c>
      <c r="Z15" s="13">
        <v>230000</v>
      </c>
      <c r="AA15" s="37"/>
      <c r="AB15" s="37"/>
    </row>
    <row r="16" spans="16:26" ht="13.5" thickBot="1">
      <c r="P16" s="37"/>
      <c r="Q16" s="37"/>
      <c r="R16" s="37"/>
      <c r="W16" s="107" t="s">
        <v>100</v>
      </c>
      <c r="X16" s="107">
        <v>6.37</v>
      </c>
      <c r="Y16" s="18">
        <v>2004</v>
      </c>
      <c r="Z16" s="13">
        <v>400000</v>
      </c>
    </row>
    <row r="17" spans="25:26" ht="17.25" customHeight="1">
      <c r="Y17" s="18">
        <v>2005</v>
      </c>
      <c r="Z17" s="13">
        <v>500000</v>
      </c>
    </row>
    <row r="18" spans="16:26" ht="12.75">
      <c r="P18" s="38"/>
      <c r="Y18" s="18">
        <v>2006</v>
      </c>
      <c r="Z18" s="13">
        <v>720000</v>
      </c>
    </row>
    <row r="19" spans="16:26" ht="12.75">
      <c r="P19" s="38"/>
      <c r="Y19" s="18">
        <v>2007</v>
      </c>
      <c r="Z19" s="13">
        <v>800000</v>
      </c>
    </row>
    <row r="20" spans="25:26" ht="12.75">
      <c r="Y20" s="78">
        <v>2008</v>
      </c>
      <c r="Z20" s="71"/>
    </row>
    <row r="21" spans="25:26" ht="12.75">
      <c r="Y21" s="78">
        <v>2009</v>
      </c>
      <c r="Z21" s="71"/>
    </row>
    <row r="22" spans="25:26" ht="12.75">
      <c r="Y22" s="78">
        <v>2010</v>
      </c>
      <c r="Z22" s="71"/>
    </row>
    <row r="23" spans="25:26" ht="13.5" thickBot="1">
      <c r="Y23" s="79">
        <v>2011</v>
      </c>
      <c r="Z23" s="72"/>
    </row>
    <row r="24" spans="25:26" ht="13.5" thickBot="1">
      <c r="Y24" s="23">
        <v>2012</v>
      </c>
      <c r="Z24" s="23">
        <v>850000</v>
      </c>
    </row>
  </sheetData>
  <sheetProtection/>
  <mergeCells count="3">
    <mergeCell ref="W6:X6"/>
    <mergeCell ref="Y6:Z6"/>
    <mergeCell ref="AA6:AB6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L48"/>
  <sheetViews>
    <sheetView showGridLines="0" zoomScalePageLayoutView="0" workbookViewId="0" topLeftCell="A1">
      <selection activeCell="M15" sqref="M15"/>
    </sheetView>
  </sheetViews>
  <sheetFormatPr defaultColWidth="11.421875" defaultRowHeight="12.75"/>
  <cols>
    <col min="1" max="1" width="6.00390625" style="0" customWidth="1"/>
    <col min="2" max="2" width="7.7109375" style="0" customWidth="1"/>
    <col min="3" max="3" width="17.8515625" style="0" bestFit="1" customWidth="1"/>
    <col min="5" max="5" width="15.7109375" style="0" customWidth="1"/>
    <col min="6" max="6" width="13.57421875" style="0" customWidth="1"/>
    <col min="7" max="7" width="14.7109375" style="0" customWidth="1"/>
    <col min="8" max="8" width="13.140625" style="0" customWidth="1"/>
    <col min="10" max="10" width="13.421875" style="0" customWidth="1"/>
  </cols>
  <sheetData>
    <row r="1" ht="13.5" thickBot="1"/>
    <row r="2" spans="3:11" ht="13.5" thickBot="1">
      <c r="C2" s="20" t="s">
        <v>102</v>
      </c>
      <c r="D2" s="45"/>
      <c r="F2" s="45"/>
      <c r="G2" s="45"/>
      <c r="H2" s="45"/>
      <c r="I2" s="45"/>
      <c r="J2" s="45"/>
      <c r="K2" s="45"/>
    </row>
    <row r="3" spans="3:11" ht="12.75">
      <c r="C3" s="45"/>
      <c r="D3" s="45"/>
      <c r="F3" s="45"/>
      <c r="G3" s="45"/>
      <c r="H3" s="45"/>
      <c r="I3" s="45"/>
      <c r="J3" s="45"/>
      <c r="K3" s="45"/>
    </row>
    <row r="4" spans="3:11" ht="12.75">
      <c r="C4" s="45"/>
      <c r="D4" s="45"/>
      <c r="E4" s="45"/>
      <c r="F4" s="45"/>
      <c r="G4" s="45"/>
      <c r="H4" s="45"/>
      <c r="I4" s="93"/>
      <c r="J4" s="45"/>
      <c r="K4" s="45"/>
    </row>
    <row r="5" spans="3:11" ht="13.5" thickBot="1">
      <c r="C5" s="8" t="s">
        <v>61</v>
      </c>
      <c r="D5" s="45"/>
      <c r="E5" s="45"/>
      <c r="F5" s="45"/>
      <c r="G5" s="45"/>
      <c r="H5" s="45"/>
      <c r="I5" s="45"/>
      <c r="J5" s="45"/>
      <c r="K5" s="45"/>
    </row>
    <row r="6" spans="3:12" ht="12.75" customHeight="1">
      <c r="C6" s="157"/>
      <c r="D6" s="159" t="s">
        <v>58</v>
      </c>
      <c r="E6" s="159" t="s">
        <v>59</v>
      </c>
      <c r="F6" s="159" t="s">
        <v>129</v>
      </c>
      <c r="G6" s="159" t="s">
        <v>97</v>
      </c>
      <c r="H6" s="159" t="s">
        <v>130</v>
      </c>
      <c r="I6" s="143" t="s">
        <v>101</v>
      </c>
      <c r="J6" s="143" t="s">
        <v>131</v>
      </c>
      <c r="K6" s="143" t="s">
        <v>60</v>
      </c>
      <c r="L6" s="145" t="s">
        <v>10</v>
      </c>
    </row>
    <row r="7" spans="3:12" ht="12.75">
      <c r="C7" s="158"/>
      <c r="D7" s="160"/>
      <c r="E7" s="160"/>
      <c r="F7" s="160"/>
      <c r="G7" s="160"/>
      <c r="H7" s="160"/>
      <c r="I7" s="144"/>
      <c r="J7" s="144"/>
      <c r="K7" s="144"/>
      <c r="L7" s="146"/>
    </row>
    <row r="8" spans="3:12" ht="13.5" thickBot="1">
      <c r="C8" s="92" t="s">
        <v>98</v>
      </c>
      <c r="D8" s="100">
        <v>0.32</v>
      </c>
      <c r="E8" s="100">
        <v>0.16</v>
      </c>
      <c r="F8" s="100">
        <v>0.1</v>
      </c>
      <c r="G8" s="100">
        <v>0.05</v>
      </c>
      <c r="H8" s="100">
        <v>0.05</v>
      </c>
      <c r="I8" s="100">
        <v>0.15</v>
      </c>
      <c r="J8" s="135">
        <v>0.032</v>
      </c>
      <c r="K8" s="100">
        <v>0.06</v>
      </c>
      <c r="L8" s="101">
        <v>0.09</v>
      </c>
    </row>
    <row r="9" spans="3:11" ht="12.75">
      <c r="C9" s="45"/>
      <c r="D9" s="45"/>
      <c r="E9" s="45"/>
      <c r="F9" s="45"/>
      <c r="G9" s="45"/>
      <c r="H9" s="45"/>
      <c r="I9" s="45"/>
      <c r="J9" s="45"/>
      <c r="K9" s="45"/>
    </row>
    <row r="10" spans="3:11" ht="13.5" thickBot="1">
      <c r="C10" s="45"/>
      <c r="D10" s="45"/>
      <c r="E10" s="45"/>
      <c r="F10" s="45"/>
      <c r="G10" s="45"/>
      <c r="H10" s="45"/>
      <c r="I10" s="45"/>
      <c r="J10" s="45"/>
      <c r="K10" s="45"/>
    </row>
    <row r="11" spans="3:11" ht="12.75" customHeight="1">
      <c r="C11" s="124" t="s">
        <v>132</v>
      </c>
      <c r="D11" s="147" t="s">
        <v>72</v>
      </c>
      <c r="E11" s="149" t="s">
        <v>73</v>
      </c>
      <c r="F11" s="149" t="s">
        <v>74</v>
      </c>
      <c r="G11" s="152" t="s">
        <v>75</v>
      </c>
      <c r="H11" s="149" t="s">
        <v>76</v>
      </c>
      <c r="I11" s="154" t="s">
        <v>77</v>
      </c>
      <c r="J11" s="152" t="s">
        <v>78</v>
      </c>
      <c r="K11" s="45"/>
    </row>
    <row r="12" spans="3:11" ht="30.75" customHeight="1" thickBot="1">
      <c r="C12" s="125" t="s">
        <v>133</v>
      </c>
      <c r="D12" s="148"/>
      <c r="E12" s="150"/>
      <c r="F12" s="151"/>
      <c r="G12" s="153"/>
      <c r="H12" s="151"/>
      <c r="I12" s="155"/>
      <c r="J12" s="156"/>
      <c r="K12" s="45"/>
    </row>
    <row r="13" spans="3:10" ht="12.75">
      <c r="C13" s="29" t="s">
        <v>53</v>
      </c>
      <c r="D13" s="95">
        <v>45025</v>
      </c>
      <c r="E13" s="96">
        <v>43077</v>
      </c>
      <c r="F13" s="94">
        <v>808</v>
      </c>
      <c r="G13" s="39">
        <v>7210</v>
      </c>
      <c r="H13" s="40">
        <v>4020</v>
      </c>
      <c r="I13" s="128">
        <v>307953</v>
      </c>
      <c r="J13" s="17">
        <v>32482</v>
      </c>
    </row>
    <row r="14" spans="3:10" ht="12.75">
      <c r="C14" s="30" t="s">
        <v>54</v>
      </c>
      <c r="D14" s="97">
        <v>19031</v>
      </c>
      <c r="E14" s="98">
        <v>18487</v>
      </c>
      <c r="F14" s="47">
        <v>85</v>
      </c>
      <c r="G14" s="41">
        <v>6580</v>
      </c>
      <c r="H14" s="42">
        <v>4900</v>
      </c>
      <c r="I14" s="105">
        <v>121550</v>
      </c>
      <c r="J14" s="74">
        <v>41650</v>
      </c>
    </row>
    <row r="15" spans="3:10" ht="12.75">
      <c r="C15" s="30" t="s">
        <v>55</v>
      </c>
      <c r="D15" s="97">
        <v>20925</v>
      </c>
      <c r="E15" s="98">
        <v>18853</v>
      </c>
      <c r="F15" s="47">
        <v>2157</v>
      </c>
      <c r="G15" s="41">
        <v>6420</v>
      </c>
      <c r="H15" s="42">
        <v>4880</v>
      </c>
      <c r="I15" s="105">
        <v>117743</v>
      </c>
      <c r="J15" s="18">
        <v>10526</v>
      </c>
    </row>
    <row r="16" spans="3:10" ht="13.5" thickBot="1">
      <c r="C16" s="30" t="s">
        <v>56</v>
      </c>
      <c r="D16" s="97">
        <v>16608</v>
      </c>
      <c r="E16" s="99">
        <v>15983</v>
      </c>
      <c r="F16" s="47">
        <v>248</v>
      </c>
      <c r="G16" s="126">
        <v>5810</v>
      </c>
      <c r="H16" s="42">
        <v>4000</v>
      </c>
      <c r="I16" s="129">
        <v>92408</v>
      </c>
      <c r="J16" s="130">
        <v>9920</v>
      </c>
    </row>
    <row r="17" spans="3:11" ht="13.5" thickBot="1">
      <c r="C17" s="31" t="s">
        <v>57</v>
      </c>
      <c r="D17" s="32">
        <f>SUM(D13:D16)</f>
        <v>101589</v>
      </c>
      <c r="E17" s="32">
        <f>SUM(E13:E16)</f>
        <v>96400</v>
      </c>
      <c r="F17" s="32">
        <v>3298</v>
      </c>
      <c r="G17" s="43">
        <v>6816</v>
      </c>
      <c r="H17" s="44">
        <v>4814</v>
      </c>
      <c r="I17" s="33">
        <f>I13+I14+I15+I16</f>
        <v>639654</v>
      </c>
      <c r="J17" s="127">
        <f>J13+J14+J15+J16</f>
        <v>94578</v>
      </c>
      <c r="K17" s="45"/>
    </row>
    <row r="18" spans="3:11" ht="12.75">
      <c r="C18" s="45"/>
      <c r="D18" s="46"/>
      <c r="E18" s="45"/>
      <c r="F18" s="45"/>
      <c r="G18" s="45"/>
      <c r="H18" s="45"/>
      <c r="I18" s="45"/>
      <c r="J18" s="45"/>
      <c r="K18" s="45"/>
    </row>
    <row r="19" spans="4:8" ht="12.75">
      <c r="D19" s="38"/>
      <c r="E19" s="38"/>
      <c r="F19" s="38"/>
      <c r="H19" s="38"/>
    </row>
    <row r="26" ht="12.75">
      <c r="C26" s="38"/>
    </row>
    <row r="27" ht="12.75">
      <c r="C27" s="38"/>
    </row>
    <row r="30" ht="12.75">
      <c r="C30" s="38"/>
    </row>
    <row r="32" ht="12.75">
      <c r="C32" s="38"/>
    </row>
    <row r="33" ht="12.75">
      <c r="C33" s="38"/>
    </row>
    <row r="36" ht="12.75">
      <c r="C36" s="38"/>
    </row>
    <row r="38" ht="12.75">
      <c r="C38" s="38"/>
    </row>
    <row r="39" ht="12.75">
      <c r="C39" s="38"/>
    </row>
    <row r="42" ht="12.75">
      <c r="C42" s="38"/>
    </row>
    <row r="44" ht="12.75">
      <c r="C44" s="38"/>
    </row>
    <row r="45" ht="12.75">
      <c r="C45" s="38"/>
    </row>
    <row r="46" ht="12.75">
      <c r="C46" s="38"/>
    </row>
    <row r="48" ht="12.75">
      <c r="C48" s="38"/>
    </row>
  </sheetData>
  <sheetProtection/>
  <mergeCells count="17">
    <mergeCell ref="C6:C7"/>
    <mergeCell ref="F11:F12"/>
    <mergeCell ref="F6:F7"/>
    <mergeCell ref="D6:D7"/>
    <mergeCell ref="H6:H7"/>
    <mergeCell ref="E6:E7"/>
    <mergeCell ref="G6:G7"/>
    <mergeCell ref="J6:J7"/>
    <mergeCell ref="K6:K7"/>
    <mergeCell ref="L6:L7"/>
    <mergeCell ref="D11:D12"/>
    <mergeCell ref="E11:E12"/>
    <mergeCell ref="H11:H12"/>
    <mergeCell ref="G11:G12"/>
    <mergeCell ref="I11:I12"/>
    <mergeCell ref="J11:J12"/>
    <mergeCell ref="I6:I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Luffi</cp:lastModifiedBy>
  <dcterms:created xsi:type="dcterms:W3CDTF">2008-06-03T12:56:39Z</dcterms:created>
  <dcterms:modified xsi:type="dcterms:W3CDTF">2013-12-09T21:47:39Z</dcterms:modified>
  <cp:category/>
  <cp:version/>
  <cp:contentType/>
  <cp:contentStatus/>
</cp:coreProperties>
</file>